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8ECA3C45-0A86-4127-A09A-C7C45E2BFCD2}" xr6:coauthVersionLast="36" xr6:coauthVersionMax="47" xr10:uidLastSave="{00000000-0000-0000-0000-000000000000}"/>
  <bookViews>
    <workbookView xWindow="0" yWindow="0" windowWidth="17970" windowHeight="5895" xr2:uid="{E43A8702-34E5-477A-A311-1ACFA66FBDE9}"/>
  </bookViews>
  <sheets>
    <sheet name="ทุกจังหวัดและทุกอำเภอ" sheetId="1" r:id="rId1"/>
    <sheet name="Sheet1" sheetId="7" r:id="rId2"/>
    <sheet name="Sheet3" sheetId="9" r:id="rId3"/>
    <sheet name="Sheet2" sheetId="10" r:id="rId4"/>
    <sheet name="DASH" sheetId="6" r:id="rId5"/>
    <sheet name="DATA" sheetId="3" state="hidden" r:id="rId6"/>
    <sheet name="เขตพื้นที่" sheetId="5" state="hidden" r:id="rId7"/>
  </sheets>
  <definedNames>
    <definedName name="_xlchart.v5.0" hidden="1">DASH!$D$3</definedName>
    <definedName name="_xlchart.v5.1" hidden="1">DASH!$D$4:$D$80</definedName>
    <definedName name="_xlchart.v5.2" hidden="1">DASH!$E$3</definedName>
    <definedName name="_xlchart.v5.3" hidden="1">DASH!$E$4:$E$80</definedName>
    <definedName name="_xlnm.Print_Titles" localSheetId="0">ทุกจังหวัดและทุกอำเภอ!$4:$4</definedName>
    <definedName name="Slicer_เขตพื้นที่">#N/A</definedName>
  </definedNames>
  <calcPr calcId="191029"/>
  <pivotCaches>
    <pivotCache cacheId="0"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7" l="1"/>
  <c r="B79" i="7"/>
  <c r="B4" i="3" l="1"/>
  <c r="D4" i="3" s="1"/>
  <c r="B80" i="3"/>
  <c r="D80" i="3" s="1"/>
  <c r="B79" i="3"/>
  <c r="D79" i="3" s="1"/>
  <c r="B78" i="3"/>
  <c r="D78" i="3" s="1"/>
  <c r="B77" i="3"/>
  <c r="D77" i="3" s="1"/>
  <c r="B76" i="3"/>
  <c r="D76" i="3" s="1"/>
  <c r="B75" i="3"/>
  <c r="D75" i="3" s="1"/>
  <c r="B74" i="3"/>
  <c r="D74" i="3" s="1"/>
  <c r="B73" i="3"/>
  <c r="D73" i="3" s="1"/>
  <c r="B72" i="3"/>
  <c r="D72" i="3" s="1"/>
  <c r="B71" i="3"/>
  <c r="D71" i="3" s="1"/>
  <c r="B70" i="3"/>
  <c r="D70" i="3" s="1"/>
  <c r="B69" i="3"/>
  <c r="D69" i="3" s="1"/>
  <c r="B68" i="3"/>
  <c r="D68" i="3" s="1"/>
  <c r="B67" i="3"/>
  <c r="D67" i="3" s="1"/>
  <c r="B66" i="3"/>
  <c r="D66" i="3" s="1"/>
  <c r="B65" i="3"/>
  <c r="D65" i="3" s="1"/>
  <c r="B64" i="3"/>
  <c r="D64" i="3" s="1"/>
  <c r="B63" i="3"/>
  <c r="D63" i="3" s="1"/>
  <c r="B62" i="3"/>
  <c r="D62" i="3" s="1"/>
  <c r="B61" i="3"/>
  <c r="D61" i="3" s="1"/>
  <c r="B60" i="3"/>
  <c r="D60" i="3" s="1"/>
  <c r="B59" i="3"/>
  <c r="D59" i="3" s="1"/>
  <c r="B58" i="3"/>
  <c r="D58" i="3" s="1"/>
  <c r="B57" i="3"/>
  <c r="D57" i="3" s="1"/>
  <c r="B56" i="3"/>
  <c r="D56" i="3" s="1"/>
  <c r="B55" i="3"/>
  <c r="D55" i="3" s="1"/>
  <c r="B54" i="3"/>
  <c r="D54" i="3" s="1"/>
  <c r="B53" i="3"/>
  <c r="D53" i="3" s="1"/>
  <c r="B52" i="3"/>
  <c r="D52" i="3" s="1"/>
  <c r="B51" i="3"/>
  <c r="D51" i="3" s="1"/>
  <c r="B50" i="3"/>
  <c r="D50" i="3" s="1"/>
  <c r="B49" i="3"/>
  <c r="D49" i="3" s="1"/>
  <c r="B48" i="3"/>
  <c r="D48" i="3" s="1"/>
  <c r="B47" i="3"/>
  <c r="D47" i="3" s="1"/>
  <c r="B46" i="3"/>
  <c r="D46" i="3" s="1"/>
  <c r="B45" i="3"/>
  <c r="D45" i="3" s="1"/>
  <c r="B44" i="3"/>
  <c r="D44" i="3" s="1"/>
  <c r="B43" i="3"/>
  <c r="D43" i="3" s="1"/>
  <c r="B42" i="3"/>
  <c r="D42" i="3" s="1"/>
  <c r="B41" i="3"/>
  <c r="D41" i="3" s="1"/>
  <c r="B40" i="3"/>
  <c r="D40" i="3" s="1"/>
  <c r="B39" i="3"/>
  <c r="D39" i="3" s="1"/>
  <c r="B38" i="3"/>
  <c r="D38" i="3" s="1"/>
  <c r="B37" i="3"/>
  <c r="D37" i="3" s="1"/>
  <c r="B36" i="3"/>
  <c r="D36" i="3" s="1"/>
  <c r="B35" i="3"/>
  <c r="D35" i="3" s="1"/>
  <c r="B34" i="3"/>
  <c r="D34" i="3" s="1"/>
  <c r="B33" i="3"/>
  <c r="D33" i="3" s="1"/>
  <c r="B32" i="3"/>
  <c r="D32" i="3" s="1"/>
  <c r="B31" i="3"/>
  <c r="D31" i="3" s="1"/>
  <c r="B30" i="3"/>
  <c r="D30" i="3" s="1"/>
  <c r="B29" i="3"/>
  <c r="D29" i="3" s="1"/>
  <c r="B28" i="3"/>
  <c r="D28" i="3" s="1"/>
  <c r="B27" i="3"/>
  <c r="D27" i="3" s="1"/>
  <c r="B26" i="3"/>
  <c r="D26" i="3" s="1"/>
  <c r="B25" i="3"/>
  <c r="D25" i="3" s="1"/>
  <c r="B24" i="3"/>
  <c r="D24" i="3" s="1"/>
  <c r="B23" i="3"/>
  <c r="D23" i="3" s="1"/>
  <c r="B22" i="3"/>
  <c r="D22" i="3" s="1"/>
  <c r="B21" i="3"/>
  <c r="D21" i="3" s="1"/>
  <c r="B20" i="3"/>
  <c r="D20" i="3" s="1"/>
  <c r="B19" i="3"/>
  <c r="D19" i="3" s="1"/>
  <c r="B18" i="3"/>
  <c r="D18" i="3" s="1"/>
  <c r="B17" i="3"/>
  <c r="D17" i="3" s="1"/>
  <c r="B16" i="3"/>
  <c r="D16" i="3" s="1"/>
  <c r="B15" i="3"/>
  <c r="D15" i="3" s="1"/>
  <c r="B14" i="3"/>
  <c r="D14" i="3" s="1"/>
  <c r="B13" i="3"/>
  <c r="D13" i="3" s="1"/>
  <c r="B12" i="3"/>
  <c r="D12" i="3" s="1"/>
  <c r="B11" i="3"/>
  <c r="D11" i="3" s="1"/>
  <c r="B10" i="3"/>
  <c r="D10" i="3" s="1"/>
  <c r="B9" i="3"/>
  <c r="D9" i="3" s="1"/>
  <c r="B8" i="3"/>
  <c r="D8" i="3" s="1"/>
  <c r="B7" i="3"/>
  <c r="D7" i="3" s="1"/>
  <c r="B6" i="3"/>
  <c r="D6" i="3" s="1"/>
  <c r="B5" i="3"/>
  <c r="D5" i="3" s="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4" i="3"/>
  <c r="D683" i="1"/>
  <c r="C54" i="3" s="1"/>
  <c r="C683" i="1"/>
  <c r="D664" i="1"/>
  <c r="C53" i="3" s="1"/>
  <c r="C664" i="1"/>
  <c r="D641" i="1"/>
  <c r="C52" i="3" s="1"/>
  <c r="C641" i="1"/>
  <c r="D632" i="1"/>
  <c r="C51" i="3" s="1"/>
  <c r="C632" i="1"/>
  <c r="D618" i="1"/>
  <c r="C50" i="3" s="1"/>
  <c r="C618" i="1"/>
  <c r="D606" i="1"/>
  <c r="C49" i="3" s="1"/>
  <c r="C606" i="1"/>
  <c r="D700" i="1"/>
  <c r="C55" i="3" s="1"/>
  <c r="C700" i="1"/>
  <c r="D708" i="1"/>
  <c r="C56" i="3" s="1"/>
  <c r="C708" i="1"/>
  <c r="D715" i="1"/>
  <c r="C57" i="3" s="1"/>
  <c r="C715" i="1"/>
  <c r="D719" i="1"/>
  <c r="C58" i="3" s="1"/>
  <c r="C719" i="1"/>
  <c r="D723" i="1"/>
  <c r="C59" i="3" s="1"/>
  <c r="C723" i="1"/>
  <c r="D737" i="1"/>
  <c r="C60" i="3" s="1"/>
  <c r="C737" i="1"/>
  <c r="D747" i="1" l="1"/>
  <c r="C61" i="3" s="1"/>
  <c r="C747" i="1"/>
  <c r="D754" i="1" l="1"/>
  <c r="C62" i="3" s="1"/>
  <c r="C754" i="1"/>
  <c r="D765" i="1"/>
  <c r="C63" i="3" s="1"/>
  <c r="C765" i="1"/>
  <c r="D785" i="1"/>
  <c r="C64" i="3" s="1"/>
  <c r="C785" i="1"/>
  <c r="D803" i="1"/>
  <c r="C65" i="3" s="1"/>
  <c r="C803" i="1"/>
  <c r="D813" i="1"/>
  <c r="C66" i="3" s="1"/>
  <c r="C813" i="1"/>
  <c r="D823" i="1"/>
  <c r="C67" i="3" s="1"/>
  <c r="C823" i="1"/>
  <c r="D830" i="1"/>
  <c r="C68" i="3" s="1"/>
  <c r="C830" i="1"/>
  <c r="D838" i="1"/>
  <c r="C69" i="3" s="1"/>
  <c r="C838" i="1"/>
  <c r="D859" i="1"/>
  <c r="C70" i="3" s="1"/>
  <c r="C859" i="1"/>
  <c r="D869" i="1"/>
  <c r="C71" i="3" s="1"/>
  <c r="C869" i="1"/>
  <c r="D878" i="1"/>
  <c r="C72" i="3" s="1"/>
  <c r="C878" i="1"/>
  <c r="D904" i="1"/>
  <c r="C73" i="3" s="1"/>
  <c r="C904" i="1"/>
  <c r="D912" i="1"/>
  <c r="C74" i="3" s="1"/>
  <c r="C912" i="1"/>
  <c r="D931" i="1"/>
  <c r="C75" i="3" s="1"/>
  <c r="C931" i="1"/>
  <c r="D957" i="1"/>
  <c r="C76" i="3" s="1"/>
  <c r="C957" i="1"/>
  <c r="D966" i="1"/>
  <c r="C77" i="3" s="1"/>
  <c r="C966" i="1"/>
  <c r="D978" i="1"/>
  <c r="C78" i="3" s="1"/>
  <c r="C978" i="1"/>
  <c r="D993" i="1"/>
  <c r="C79" i="3" s="1"/>
  <c r="C993" i="1"/>
  <c r="D1002" i="1"/>
  <c r="C80" i="3" s="1"/>
  <c r="C1002" i="1"/>
  <c r="D585" i="1"/>
  <c r="C48" i="3" s="1"/>
  <c r="C585" i="1"/>
  <c r="D574" i="1"/>
  <c r="C47" i="3" s="1"/>
  <c r="C574" i="1"/>
  <c r="D565" i="1"/>
  <c r="C46" i="3" s="1"/>
  <c r="C565" i="1"/>
  <c r="D559" i="1"/>
  <c r="C45" i="3" s="1"/>
  <c r="C559" i="1"/>
  <c r="D549" i="1"/>
  <c r="C44" i="3" s="1"/>
  <c r="C549" i="1"/>
  <c r="D540" i="1"/>
  <c r="C43" i="3" s="1"/>
  <c r="C540" i="1"/>
  <c r="D532" i="1"/>
  <c r="C42" i="3" s="1"/>
  <c r="C532" i="1"/>
  <c r="D518" i="1"/>
  <c r="C41" i="3" s="1"/>
  <c r="C518" i="1"/>
  <c r="D514" i="1"/>
  <c r="C40" i="3" s="1"/>
  <c r="C514" i="1"/>
  <c r="D504" i="1"/>
  <c r="C39" i="3" s="1"/>
  <c r="C504" i="1"/>
  <c r="D491" i="1"/>
  <c r="C38" i="3" s="1"/>
  <c r="C491" i="1"/>
  <c r="D479" i="1"/>
  <c r="C37" i="3" s="1"/>
  <c r="C479" i="1"/>
  <c r="D470" i="1"/>
  <c r="C36" i="3" s="1"/>
  <c r="C470" i="1"/>
  <c r="D460" i="1"/>
  <c r="C35" i="3" s="1"/>
  <c r="C460" i="1"/>
  <c r="D443" i="1"/>
  <c r="C34" i="3" s="1"/>
  <c r="C443" i="1"/>
  <c r="D430" i="1"/>
  <c r="C33" i="3" s="1"/>
  <c r="C430" i="1"/>
  <c r="D422" i="1"/>
  <c r="C32" i="3" s="1"/>
  <c r="C422" i="1"/>
  <c r="D413" i="1"/>
  <c r="C31" i="3" s="1"/>
  <c r="C413" i="1"/>
  <c r="D405" i="1"/>
  <c r="C30" i="3" s="1"/>
  <c r="C405" i="1"/>
  <c r="D381" i="1"/>
  <c r="C29" i="3" s="1"/>
  <c r="C381" i="1"/>
  <c r="D372" i="1"/>
  <c r="C28" i="3" s="1"/>
  <c r="C372" i="1"/>
  <c r="D356" i="1"/>
  <c r="C27" i="3" s="1"/>
  <c r="C356" i="1"/>
  <c r="D342" i="1"/>
  <c r="C26" i="3" s="1"/>
  <c r="C342" i="1"/>
  <c r="D335" i="1"/>
  <c r="C25" i="3" s="1"/>
  <c r="C335" i="1"/>
  <c r="D319" i="1"/>
  <c r="C24" i="3" s="1"/>
  <c r="C319" i="1"/>
  <c r="D295" i="1"/>
  <c r="C23" i="3" s="1"/>
  <c r="C295" i="1"/>
  <c r="D262" i="1"/>
  <c r="C22" i="3" s="1"/>
  <c r="C262" i="1"/>
  <c r="D249" i="1"/>
  <c r="C21" i="3" s="1"/>
  <c r="C249" i="1"/>
  <c r="D241" i="1"/>
  <c r="C20" i="3" s="1"/>
  <c r="C241" i="1"/>
  <c r="D236" i="1"/>
  <c r="C19" i="3" s="1"/>
  <c r="C236" i="1"/>
  <c r="D226" i="1"/>
  <c r="C18" i="3" s="1"/>
  <c r="C226" i="1"/>
  <c r="D218" i="1"/>
  <c r="C17" i="3" s="1"/>
  <c r="C218" i="1"/>
  <c r="D207" i="1"/>
  <c r="C16" i="3" s="1"/>
  <c r="C207" i="1"/>
  <c r="D198" i="1"/>
  <c r="C15" i="3" s="1"/>
  <c r="C198" i="1"/>
  <c r="D181" i="1"/>
  <c r="C14" i="3" s="1"/>
  <c r="C181" i="1"/>
  <c r="D172" i="1"/>
  <c r="C13" i="3" s="1"/>
  <c r="C172" i="1"/>
  <c r="D160" i="1"/>
  <c r="C12" i="3" s="1"/>
  <c r="C160" i="1"/>
  <c r="D148" i="1"/>
  <c r="C11" i="3" s="1"/>
  <c r="C148" i="1"/>
  <c r="D137" i="1"/>
  <c r="C10" i="3" s="1"/>
  <c r="C137" i="1"/>
  <c r="D110" i="1"/>
  <c r="C9" i="3" s="1"/>
  <c r="C110" i="1"/>
  <c r="D101" i="1"/>
  <c r="C8" i="3" s="1"/>
  <c r="C101" i="1"/>
  <c r="D89" i="1"/>
  <c r="C7" i="3" s="1"/>
  <c r="C89" i="1"/>
  <c r="D70" i="1"/>
  <c r="C6" i="3" s="1"/>
  <c r="C70" i="1"/>
  <c r="D56" i="1"/>
  <c r="C5" i="3" s="1"/>
  <c r="C56" i="1"/>
  <c r="D5" i="1"/>
  <c r="C4" i="3" s="1"/>
  <c r="C5" i="1"/>
</calcChain>
</file>

<file path=xl/sharedStrings.xml><?xml version="1.0" encoding="utf-8"?>
<sst xmlns="http://schemas.openxmlformats.org/spreadsheetml/2006/main" count="1572" uniqueCount="1025">
  <si>
    <t>รายงานการบันทึกข้อมูลอาสาสมัครเกษตร (อกษ.) สาขาอาสาปศุสัตว์</t>
  </si>
  <si>
    <t>ลำดับ</t>
  </si>
  <si>
    <t>จังหวัด/อำเภอ</t>
  </si>
  <si>
    <t>เป้าหมาย
(ราย)</t>
  </si>
  <si>
    <t>บันทึกในระบบ
(ราย)</t>
  </si>
  <si>
    <t>กรุงเทพมหานคร</t>
  </si>
  <si>
    <t>เขตหนองจอก</t>
  </si>
  <si>
    <t>เขตบางเขน</t>
  </si>
  <si>
    <t>เขตบางกะปิ</t>
  </si>
  <si>
    <t>เขตดุสิต</t>
  </si>
  <si>
    <t>เขตบางรัก</t>
  </si>
  <si>
    <t>เขตปทุมวัน</t>
  </si>
  <si>
    <t>เขตป้อมปราบศัตรูพ่าย</t>
  </si>
  <si>
    <t>เขตบางซื่อ</t>
  </si>
  <si>
    <t>เขตพระนคร</t>
  </si>
  <si>
    <t>เขตพระโขนง</t>
  </si>
  <si>
    <t>เขตมีนบุรี</t>
  </si>
  <si>
    <t>เขตลาดกระบัง</t>
  </si>
  <si>
    <t>เขตยานนาวา</t>
  </si>
  <si>
    <t>เขตสัมพันธวงศ์</t>
  </si>
  <si>
    <t>เขตพญาไท</t>
  </si>
  <si>
    <t>เขตธนบุรี</t>
  </si>
  <si>
    <t>เขตบางกอกใหญ่</t>
  </si>
  <si>
    <t>เขตห้วยขวาง</t>
  </si>
  <si>
    <t>เขตคลองสาน</t>
  </si>
  <si>
    <t>เขตตลิ่งชัน</t>
  </si>
  <si>
    <t>เขตบางกอกน้อย</t>
  </si>
  <si>
    <t>เขตบางขุนเทียน</t>
  </si>
  <si>
    <t>เขตภาษีเจริญ</t>
  </si>
  <si>
    <t>เขตหนองแขม</t>
  </si>
  <si>
    <t>เขตราษฎร์บูรณะ</t>
  </si>
  <si>
    <t>เขตบางพลัด</t>
  </si>
  <si>
    <t>เขตดินแดง</t>
  </si>
  <si>
    <t>เขตบึงกุ่ม</t>
  </si>
  <si>
    <t>เขตสาทร</t>
  </si>
  <si>
    <t>เขตจตุจักร</t>
  </si>
  <si>
    <t>เขตบางคอแหลม</t>
  </si>
  <si>
    <t>เขตประเวศ</t>
  </si>
  <si>
    <t>เขตคลองเตย</t>
  </si>
  <si>
    <t>เขตสวนหลวง</t>
  </si>
  <si>
    <t>เขตจอมทอง</t>
  </si>
  <si>
    <t>เขตดอนเมือง</t>
  </si>
  <si>
    <t>เขตราชเทวี</t>
  </si>
  <si>
    <t>เขตลาดพร้าว</t>
  </si>
  <si>
    <t>เขตวัฒนา</t>
  </si>
  <si>
    <t>เขตบางแค</t>
  </si>
  <si>
    <t>เขตหลักสี่</t>
  </si>
  <si>
    <t>เขตสายไหม</t>
  </si>
  <si>
    <t>เขตคันนายาว</t>
  </si>
  <si>
    <t>เขตสะพานสูง</t>
  </si>
  <si>
    <t>เขตวังทองหลาง</t>
  </si>
  <si>
    <t>เขตคลองสามวา</t>
  </si>
  <si>
    <t>เขตบางนา</t>
  </si>
  <si>
    <t>เขตทวีวัฒนา</t>
  </si>
  <si>
    <t>เขตทุ่งครุ</t>
  </si>
  <si>
    <t>เขตบางบอน</t>
  </si>
  <si>
    <t>กาญจนบุรี</t>
  </si>
  <si>
    <t>เมืองกาญจนบุรี</t>
  </si>
  <si>
    <t>ไทรโยค</t>
  </si>
  <si>
    <t>บ่อพลอย</t>
  </si>
  <si>
    <t>ศรีสวัสดิ์</t>
  </si>
  <si>
    <t>ท่ามะกา</t>
  </si>
  <si>
    <t>ท่าม่วง</t>
  </si>
  <si>
    <t>ทองผาภูมิ</t>
  </si>
  <si>
    <t>สังขละบุรี</t>
  </si>
  <si>
    <t>พนมทวน</t>
  </si>
  <si>
    <t>เลาขวัญ</t>
  </si>
  <si>
    <t>ด่านมะขามเตี้ย</t>
  </si>
  <si>
    <t>หนองปรือ</t>
  </si>
  <si>
    <t>ห้วยกระเจา</t>
  </si>
  <si>
    <t>กาฬสินธุ์</t>
  </si>
  <si>
    <t>เมืองกาฬสินธุ์</t>
  </si>
  <si>
    <t>นามน</t>
  </si>
  <si>
    <t>กมลาไสย</t>
  </si>
  <si>
    <t>ร่องคำ</t>
  </si>
  <si>
    <t>กุฉินารายณ์</t>
  </si>
  <si>
    <t>เขาวง</t>
  </si>
  <si>
    <t>ยางตลาด</t>
  </si>
  <si>
    <t>ห้วยเม็ก</t>
  </si>
  <si>
    <t>สหัสขันธ์</t>
  </si>
  <si>
    <t>คำม่วง</t>
  </si>
  <si>
    <t>ท่าคันโท</t>
  </si>
  <si>
    <t>หนองกุงศรี</t>
  </si>
  <si>
    <t>สมเด็จ</t>
  </si>
  <si>
    <t>ห้วยผึ้ง</t>
  </si>
  <si>
    <t>สามชัย</t>
  </si>
  <si>
    <t>นาคู</t>
  </si>
  <si>
    <t>ดอนจาน</t>
  </si>
  <si>
    <t>ฆ้องชัย</t>
  </si>
  <si>
    <t>กำแพงเพชร</t>
  </si>
  <si>
    <t>เมืองกำแพงเพชร</t>
  </si>
  <si>
    <t>ไทรงาม</t>
  </si>
  <si>
    <t>คลองลาน</t>
  </si>
  <si>
    <t>ขาณุวรลักษบุรี</t>
  </si>
  <si>
    <t>คลองขลุง</t>
  </si>
  <si>
    <t>พรานกระต่าย</t>
  </si>
  <si>
    <t>ลานกระบือ</t>
  </si>
  <si>
    <t>ทรายทองวัฒนา</t>
  </si>
  <si>
    <t>ปางศิลาทอง</t>
  </si>
  <si>
    <t>บึงสามัคคี</t>
  </si>
  <si>
    <t>โกสัมพีนคร</t>
  </si>
  <si>
    <t>กระบี่</t>
  </si>
  <si>
    <t>เมืองกระบี่</t>
  </si>
  <si>
    <t>เขาพนม</t>
  </si>
  <si>
    <t>เกาะลันตา</t>
  </si>
  <si>
    <t>คลองท่อม</t>
  </si>
  <si>
    <t>อ่าวลึก</t>
  </si>
  <si>
    <t>ปลายพระยา</t>
  </si>
  <si>
    <t>ลำทับ</t>
  </si>
  <si>
    <t>เหนือคลอง</t>
  </si>
  <si>
    <t>ขอนแก่น</t>
  </si>
  <si>
    <t>เมืองขอนแก่น</t>
  </si>
  <si>
    <t>บ้านฝาง</t>
  </si>
  <si>
    <t>พระยืน</t>
  </si>
  <si>
    <t>หนองเรือ</t>
  </si>
  <si>
    <t>ชุมแพ</t>
  </si>
  <si>
    <t>สีชมพู</t>
  </si>
  <si>
    <t>น้ำพอง</t>
  </si>
  <si>
    <t>อุบลรัตน์</t>
  </si>
  <si>
    <t>กระนวน</t>
  </si>
  <si>
    <t>บ้านไผ่</t>
  </si>
  <si>
    <t>เปือยน้อย</t>
  </si>
  <si>
    <t>พล</t>
  </si>
  <si>
    <t>แวงใหญ่</t>
  </si>
  <si>
    <t>แวงน้อย</t>
  </si>
  <si>
    <t>หนองสองห้อง</t>
  </si>
  <si>
    <t>ภูเวียง</t>
  </si>
  <si>
    <t>มัญจาคีรี</t>
  </si>
  <si>
    <t>ชนบท</t>
  </si>
  <si>
    <t>เขาสวนกวาง</t>
  </si>
  <si>
    <t>ภูผาม่าน</t>
  </si>
  <si>
    <t>ซำสูง</t>
  </si>
  <si>
    <t>โคกโพธิ์ไชย</t>
  </si>
  <si>
    <t>หนองนาคำ</t>
  </si>
  <si>
    <t>บ้านแฮด</t>
  </si>
  <si>
    <t>โนนศิลา</t>
  </si>
  <si>
    <t>เวียงเก่า</t>
  </si>
  <si>
    <t>จันทบุรี</t>
  </si>
  <si>
    <t>เมืองจันทบุรี</t>
  </si>
  <si>
    <t>ขลุง</t>
  </si>
  <si>
    <t>ท่าใหม่</t>
  </si>
  <si>
    <t>โป่งน้ำร้อน</t>
  </si>
  <si>
    <t>มะขาม</t>
  </si>
  <si>
    <t>แหลมสิงห์</t>
  </si>
  <si>
    <t>สอยดาว</t>
  </si>
  <si>
    <t>แก่งหางแมว</t>
  </si>
  <si>
    <t>นายายอาม</t>
  </si>
  <si>
    <t>เขาคิชฌกูฏ</t>
  </si>
  <si>
    <t>ฉะเชิงเทรา</t>
  </si>
  <si>
    <t>เมืองฉะเชิงเทรา</t>
  </si>
  <si>
    <t>บางคล้า</t>
  </si>
  <si>
    <t>บางน้ำเปรี้ยว</t>
  </si>
  <si>
    <t>บางปะกง</t>
  </si>
  <si>
    <t>บ้านโพธิ์</t>
  </si>
  <si>
    <t>พนมสารคาม</t>
  </si>
  <si>
    <t>ราชสาส์น</t>
  </si>
  <si>
    <t>สนามชัยเขต</t>
  </si>
  <si>
    <t>แปลงยาว</t>
  </si>
  <si>
    <t>ท่าตะเกียบ</t>
  </si>
  <si>
    <t>คลองเขื่อน</t>
  </si>
  <si>
    <t>ชลบุรี</t>
  </si>
  <si>
    <t>บ่อทอง</t>
  </si>
  <si>
    <t>เกาะจันทร์</t>
  </si>
  <si>
    <t>เมืองชลบุรี</t>
  </si>
  <si>
    <t>บ้านบึง</t>
  </si>
  <si>
    <t>หนองใหญ่</t>
  </si>
  <si>
    <t>บางละมุง</t>
  </si>
  <si>
    <t>พานทอง</t>
  </si>
  <si>
    <t>พนัสนิคม</t>
  </si>
  <si>
    <t>ศรีราชา</t>
  </si>
  <si>
    <t>เกาะสีชัง</t>
  </si>
  <si>
    <t>สัตหีบ</t>
  </si>
  <si>
    <t>ชัยนาท</t>
  </si>
  <si>
    <t>เมืองชัยนาท</t>
  </si>
  <si>
    <t>มโนรมย์</t>
  </si>
  <si>
    <t>วัดสิงห์</t>
  </si>
  <si>
    <t>สรรพยา</t>
  </si>
  <si>
    <t>สรรคบุรี</t>
  </si>
  <si>
    <t>หันคา</t>
  </si>
  <si>
    <t>หนองมะโมง</t>
  </si>
  <si>
    <t>เนินขาม</t>
  </si>
  <si>
    <t>ชัยภูมิ</t>
  </si>
  <si>
    <t>เมืองชัยภูมิ</t>
  </si>
  <si>
    <t>บ้านเขว้า</t>
  </si>
  <si>
    <t>คอนสวรรค์</t>
  </si>
  <si>
    <t>เกษตรสมบูรณ์</t>
  </si>
  <si>
    <t>หนองบัวแดง</t>
  </si>
  <si>
    <t>จัตุรัส</t>
  </si>
  <si>
    <t>บำเหน็จณรงค์</t>
  </si>
  <si>
    <t>หนองบัวระเหว</t>
  </si>
  <si>
    <t>เทพสถิต</t>
  </si>
  <si>
    <t>ภูเขียว</t>
  </si>
  <si>
    <t>บ้านแท่น</t>
  </si>
  <si>
    <t>แก้งคร้อ</t>
  </si>
  <si>
    <t>คอนสาร</t>
  </si>
  <si>
    <t>ภักดีชุมพล</t>
  </si>
  <si>
    <t>เนินสง่า</t>
  </si>
  <si>
    <t>ซับใหญ่</t>
  </si>
  <si>
    <t>ชุมพร</t>
  </si>
  <si>
    <t>เมืองชุมพร</t>
  </si>
  <si>
    <t>ท่าแซะ</t>
  </si>
  <si>
    <t>ปะทิว</t>
  </si>
  <si>
    <t>หลังสวน</t>
  </si>
  <si>
    <t>ละแม</t>
  </si>
  <si>
    <t>พะโต๊ะ</t>
  </si>
  <si>
    <t>สวี</t>
  </si>
  <si>
    <t>ทุ่งตะโก</t>
  </si>
  <si>
    <t>ตรัง</t>
  </si>
  <si>
    <t>เมืองตรัง</t>
  </si>
  <si>
    <t>กันตัง</t>
  </si>
  <si>
    <t>ย่านตาขาว</t>
  </si>
  <si>
    <t>ปะเหลียน</t>
  </si>
  <si>
    <t>สิเกา</t>
  </si>
  <si>
    <t>ห้วยยอด</t>
  </si>
  <si>
    <t>วังวิเศษ</t>
  </si>
  <si>
    <t>นาโยง</t>
  </si>
  <si>
    <t>รัษฎา</t>
  </si>
  <si>
    <t>หาดสำราญ</t>
  </si>
  <si>
    <t>ตราด</t>
  </si>
  <si>
    <t>เมืองตราด</t>
  </si>
  <si>
    <t>คลองใหญ่</t>
  </si>
  <si>
    <t>เขาสมิง</t>
  </si>
  <si>
    <t>บ่อไร่</t>
  </si>
  <si>
    <t>แหลมงอบ</t>
  </si>
  <si>
    <t>เกาะกูด</t>
  </si>
  <si>
    <t>เกาะช้าง</t>
  </si>
  <si>
    <t>ตาก</t>
  </si>
  <si>
    <t>เมืองตาก</t>
  </si>
  <si>
    <t>บ้านตาก</t>
  </si>
  <si>
    <t>สามเงา</t>
  </si>
  <si>
    <t>แม่ระมาด</t>
  </si>
  <si>
    <t>ท่าสองยาง</t>
  </si>
  <si>
    <t>แม่สอด</t>
  </si>
  <si>
    <t>พบพระ</t>
  </si>
  <si>
    <t>อุ้มผาง</t>
  </si>
  <si>
    <t>วังเจ้า</t>
  </si>
  <si>
    <t>นครนายก</t>
  </si>
  <si>
    <t>เมืองนครนายก</t>
  </si>
  <si>
    <t>ปากพลี</t>
  </si>
  <si>
    <t>บ้านนา</t>
  </si>
  <si>
    <t>องครักษ์</t>
  </si>
  <si>
    <t>นครปฐม</t>
  </si>
  <si>
    <t>เมืองนครปฐม</t>
  </si>
  <si>
    <t>กำแพงแสน</t>
  </si>
  <si>
    <t>นครชัยศรี</t>
  </si>
  <si>
    <t>ดอนตูม</t>
  </si>
  <si>
    <t>บางเลน</t>
  </si>
  <si>
    <t>สามพราน</t>
  </si>
  <si>
    <t>พุทธมณฑล</t>
  </si>
  <si>
    <t>นครพนม</t>
  </si>
  <si>
    <t>เมืองนครพนม</t>
  </si>
  <si>
    <t>ปลาปาก</t>
  </si>
  <si>
    <t>ท่าอุเทน</t>
  </si>
  <si>
    <t>บ้านแพง</t>
  </si>
  <si>
    <t>ธาตุพนม</t>
  </si>
  <si>
    <t>เรณูนคร</t>
  </si>
  <si>
    <t>นาแก</t>
  </si>
  <si>
    <t>ศรีสงคราม</t>
  </si>
  <si>
    <t>นาหว้า</t>
  </si>
  <si>
    <t>โพนสวรรค์</t>
  </si>
  <si>
    <t>นาทม</t>
  </si>
  <si>
    <t>วังยาง</t>
  </si>
  <si>
    <t>นครราชสีมา</t>
  </si>
  <si>
    <t>เมืองนครราชสีมา</t>
  </si>
  <si>
    <t>ครบุรี</t>
  </si>
  <si>
    <t>เสิงสาง</t>
  </si>
  <si>
    <t>คง</t>
  </si>
  <si>
    <t>บ้านเหลื่อม</t>
  </si>
  <si>
    <t>จักราช</t>
  </si>
  <si>
    <t>โชคชัย</t>
  </si>
  <si>
    <t>ด่านขุนทด</t>
  </si>
  <si>
    <t>โนนไทย</t>
  </si>
  <si>
    <t>โนนสูง</t>
  </si>
  <si>
    <t>ขามสะแกแสง</t>
  </si>
  <si>
    <t>บัวใหญ่</t>
  </si>
  <si>
    <t>ประทาย</t>
  </si>
  <si>
    <t>ปักธงชัย</t>
  </si>
  <si>
    <t>พิมาย</t>
  </si>
  <si>
    <t>ห้วยแถลง</t>
  </si>
  <si>
    <t>ชุมพวง</t>
  </si>
  <si>
    <t>สูงเนิน</t>
  </si>
  <si>
    <t>ขามทะเลสอ</t>
  </si>
  <si>
    <t>สีคิ้ว</t>
  </si>
  <si>
    <t>ปากช่อง</t>
  </si>
  <si>
    <t>หนองบุญมาก</t>
  </si>
  <si>
    <t>แก้งสนามนาง</t>
  </si>
  <si>
    <t>โนนแดง</t>
  </si>
  <si>
    <t>วังน้ำเขียว</t>
  </si>
  <si>
    <t>เทพารักษ์</t>
  </si>
  <si>
    <t>เมืองยาง</t>
  </si>
  <si>
    <t>พระทองคำ</t>
  </si>
  <si>
    <t>บัวลาย</t>
  </si>
  <si>
    <t>สีดา</t>
  </si>
  <si>
    <t>เฉลิมพระเกียรติ</t>
  </si>
  <si>
    <t>ลำทะเมนชัย</t>
  </si>
  <si>
    <t>นครศรีธรรมราช</t>
  </si>
  <si>
    <t>เมืองนครศรีธรรมราช</t>
  </si>
  <si>
    <t>พรหมคีรี</t>
  </si>
  <si>
    <t>ลานสกา</t>
  </si>
  <si>
    <t>ฉวาง</t>
  </si>
  <si>
    <t>พิปูน</t>
  </si>
  <si>
    <t>เชียรใหญ่</t>
  </si>
  <si>
    <t>ชะอวด</t>
  </si>
  <si>
    <t>ท่าศาลา</t>
  </si>
  <si>
    <t>ทุ่งสง</t>
  </si>
  <si>
    <t>นาบอน</t>
  </si>
  <si>
    <t>ทุ่งใหญ่</t>
  </si>
  <si>
    <t>ปากพนัง</t>
  </si>
  <si>
    <t>ร่อนพิบูลย์</t>
  </si>
  <si>
    <t>สิชล</t>
  </si>
  <si>
    <t>ขนอม</t>
  </si>
  <si>
    <t>หัวไทร</t>
  </si>
  <si>
    <t>บางขัน</t>
  </si>
  <si>
    <t>ถ้ำพรรณรา</t>
  </si>
  <si>
    <t>จุฬาภรณ์</t>
  </si>
  <si>
    <t>พระพรหม</t>
  </si>
  <si>
    <t>นบพิตำ</t>
  </si>
  <si>
    <t>ช้างกลาง</t>
  </si>
  <si>
    <t>นครสวรรค์</t>
  </si>
  <si>
    <t>เมืองนครสวรรค์</t>
  </si>
  <si>
    <t>โกรกพระ</t>
  </si>
  <si>
    <t>ชุมแสง</t>
  </si>
  <si>
    <t>หนองบัว</t>
  </si>
  <si>
    <t>บรรพตพิสัย</t>
  </si>
  <si>
    <t>เก้าเลี้ยว</t>
  </si>
  <si>
    <t>ตาคลี</t>
  </si>
  <si>
    <t>ท่าตะโก</t>
  </si>
  <si>
    <t>ไพศาลี</t>
  </si>
  <si>
    <t>พยุหะคีรี</t>
  </si>
  <si>
    <t>ลาดยาว</t>
  </si>
  <si>
    <t>ตากฟ้า</t>
  </si>
  <si>
    <t>แม่วงก์</t>
  </si>
  <si>
    <t>แม่เปิน</t>
  </si>
  <si>
    <t>ชุมตาบง</t>
  </si>
  <si>
    <t>นนทบุรี</t>
  </si>
  <si>
    <t>เมืองนนทบุรี</t>
  </si>
  <si>
    <t>บางกรวย</t>
  </si>
  <si>
    <t>บางใหญ่</t>
  </si>
  <si>
    <t>บางบัวทอง</t>
  </si>
  <si>
    <t>ไทรน้อย</t>
  </si>
  <si>
    <t>ปากเกร็ด</t>
  </si>
  <si>
    <t>นราธิวาส</t>
  </si>
  <si>
    <t>เมืองนราธิวาส</t>
  </si>
  <si>
    <t>ตากใบ</t>
  </si>
  <si>
    <t>บาเจาะ</t>
  </si>
  <si>
    <t>ยี่งอ</t>
  </si>
  <si>
    <t>ระแงะ</t>
  </si>
  <si>
    <t>รือเสาะ</t>
  </si>
  <si>
    <t>ศรีสาคร</t>
  </si>
  <si>
    <t>แว้ง</t>
  </si>
  <si>
    <t>สุคิริน</t>
  </si>
  <si>
    <t>สุไหงโก-ลก</t>
  </si>
  <si>
    <t>สุไหงปาดี</t>
  </si>
  <si>
    <t>จะแนะ</t>
  </si>
  <si>
    <t>เจาะไอร้อง</t>
  </si>
  <si>
    <t>น่าน</t>
  </si>
  <si>
    <t>เมืองน่าน</t>
  </si>
  <si>
    <t>แม่จริม</t>
  </si>
  <si>
    <t>บ้านหลวง</t>
  </si>
  <si>
    <t>นาน้อย</t>
  </si>
  <si>
    <t>ปัว</t>
  </si>
  <si>
    <t>ท่าวังผา</t>
  </si>
  <si>
    <t>เวียงสา</t>
  </si>
  <si>
    <t>ทุ่งช้าง</t>
  </si>
  <si>
    <t>เชียงกลาง</t>
  </si>
  <si>
    <t>นาหมื่น</t>
  </si>
  <si>
    <t>สันติสุข</t>
  </si>
  <si>
    <t>บ่อเกลือ</t>
  </si>
  <si>
    <t>สองแคว</t>
  </si>
  <si>
    <t>ภูเพียง</t>
  </si>
  <si>
    <t>บึงกาฬ</t>
  </si>
  <si>
    <t>เมืองบึงกาฬ</t>
  </si>
  <si>
    <t>พรเจริญ</t>
  </si>
  <si>
    <t>โซ่พิสัย</t>
  </si>
  <si>
    <t>เซกา</t>
  </si>
  <si>
    <t>ปากคาด</t>
  </si>
  <si>
    <t>บึงโขงหลง</t>
  </si>
  <si>
    <t>ศรีวิไล</t>
  </si>
  <si>
    <t>บุ่งคล้า</t>
  </si>
  <si>
    <t>บุรีรัมย์</t>
  </si>
  <si>
    <t>เมืองบุรีรัมย์</t>
  </si>
  <si>
    <t>คูเมือง</t>
  </si>
  <si>
    <t>กระสัง</t>
  </si>
  <si>
    <t>นางรอง</t>
  </si>
  <si>
    <t>หนองกี่</t>
  </si>
  <si>
    <t>ละหานทราย</t>
  </si>
  <si>
    <t>ประโคนชัย</t>
  </si>
  <si>
    <t>บ้านกรวด</t>
  </si>
  <si>
    <t>พุทไธสง</t>
  </si>
  <si>
    <t>ลำปลายมาศ</t>
  </si>
  <si>
    <t>สตึก</t>
  </si>
  <si>
    <t>ปะคำ</t>
  </si>
  <si>
    <t>นาโพธิ์</t>
  </si>
  <si>
    <t>หนองหงส์</t>
  </si>
  <si>
    <t>พลับพลาชัย</t>
  </si>
  <si>
    <t>ห้วยราช</t>
  </si>
  <si>
    <t>โนนสุวรรณ</t>
  </si>
  <si>
    <t>ชำนิ</t>
  </si>
  <si>
    <t>บ้านใหม่ไชยพจน์</t>
  </si>
  <si>
    <t>โนนดินแดง</t>
  </si>
  <si>
    <t>บ้านด่าน</t>
  </si>
  <si>
    <t>แคนดง</t>
  </si>
  <si>
    <t>ปทุมธานี</t>
  </si>
  <si>
    <t>เมืองปทุมธานี</t>
  </si>
  <si>
    <t>คลองหลวง</t>
  </si>
  <si>
    <t>ธัญบุรี</t>
  </si>
  <si>
    <t>หนองเสือ</t>
  </si>
  <si>
    <t>ลาดหลุมแก้ว</t>
  </si>
  <si>
    <t>ลำลูกกา</t>
  </si>
  <si>
    <t>สามโคก</t>
  </si>
  <si>
    <t>ประจวบคีรีขันธ์</t>
  </si>
  <si>
    <t>เมืองประจวบคีรีขันธ์</t>
  </si>
  <si>
    <t>กุยบุรี</t>
  </si>
  <si>
    <t>ทับสะแก</t>
  </si>
  <si>
    <t>บางสะพาน</t>
  </si>
  <si>
    <t>บางสะพานน้อย</t>
  </si>
  <si>
    <t>ปราณบุรี</t>
  </si>
  <si>
    <t>หัวหิน</t>
  </si>
  <si>
    <t>สามร้อยยอด</t>
  </si>
  <si>
    <t>ปราจีนบุรี</t>
  </si>
  <si>
    <t>เมืองปราจีนบุรี</t>
  </si>
  <si>
    <t>กบินทร์บุรี</t>
  </si>
  <si>
    <t>นาดี</t>
  </si>
  <si>
    <t>บ้านสร้าง</t>
  </si>
  <si>
    <t>ประจันตคาม</t>
  </si>
  <si>
    <t>ศรีมหาโพธิ</t>
  </si>
  <si>
    <t>ศรีมโหสถ</t>
  </si>
  <si>
    <t>ปัตตานี</t>
  </si>
  <si>
    <t>เมืองปัตตานี</t>
  </si>
  <si>
    <t>โคกโพธิ์</t>
  </si>
  <si>
    <t>หนองจิก</t>
  </si>
  <si>
    <t>ปะนาเระ</t>
  </si>
  <si>
    <t>มายอ</t>
  </si>
  <si>
    <t>ทุ่งยางแดง</t>
  </si>
  <si>
    <t>สายบุรี</t>
  </si>
  <si>
    <t>ไม้แก่น</t>
  </si>
  <si>
    <t>ยะหริ่ง</t>
  </si>
  <si>
    <t>ยะรัง</t>
  </si>
  <si>
    <t>กะพ้อ</t>
  </si>
  <si>
    <t>แม่ลาน</t>
  </si>
  <si>
    <t>พระนครศรีอยุธยา</t>
  </si>
  <si>
    <t>ท่าเรือ</t>
  </si>
  <si>
    <t>นครหลวง</t>
  </si>
  <si>
    <t>บางไทร</t>
  </si>
  <si>
    <t>บางบาล</t>
  </si>
  <si>
    <t>บางปะอิน</t>
  </si>
  <si>
    <t>บางปะหัน</t>
  </si>
  <si>
    <t>ผักไห่</t>
  </si>
  <si>
    <t>ภาชี</t>
  </si>
  <si>
    <t>ลาดบัวหลวง</t>
  </si>
  <si>
    <t>วังน้อย</t>
  </si>
  <si>
    <t>เสนา</t>
  </si>
  <si>
    <t>บางซ้าย</t>
  </si>
  <si>
    <t>อุทัย</t>
  </si>
  <si>
    <t>มหาราช</t>
  </si>
  <si>
    <t>บ้านแพรก</t>
  </si>
  <si>
    <t>พะเยา</t>
  </si>
  <si>
    <t>เมืองพะเยา</t>
  </si>
  <si>
    <t>จุน</t>
  </si>
  <si>
    <t>เชียงคำ</t>
  </si>
  <si>
    <t>เชียงม่วน</t>
  </si>
  <si>
    <t>ดอกคำใต้</t>
  </si>
  <si>
    <t>ปง</t>
  </si>
  <si>
    <t>แม่ใจ</t>
  </si>
  <si>
    <t>ภูซาง</t>
  </si>
  <si>
    <t>ภูกามยาว</t>
  </si>
  <si>
    <t>พังงา</t>
  </si>
  <si>
    <t>เมืองพังงา</t>
  </si>
  <si>
    <t>เกาะยาว</t>
  </si>
  <si>
    <t>กะปง</t>
  </si>
  <si>
    <t>ตะกั่วทุ่ง</t>
  </si>
  <si>
    <t>ตะกั่วป่า</t>
  </si>
  <si>
    <t>คุระบุรี</t>
  </si>
  <si>
    <t>ทับปุด</t>
  </si>
  <si>
    <t>ท้ายเหมือง</t>
  </si>
  <si>
    <t>พัทลุง</t>
  </si>
  <si>
    <t>เมืองพัทลุง</t>
  </si>
  <si>
    <t>กงหรา</t>
  </si>
  <si>
    <t>เขาชัยสน</t>
  </si>
  <si>
    <t>ตะโหมด</t>
  </si>
  <si>
    <t>ควนขนุน</t>
  </si>
  <si>
    <t>ปากพะยูน</t>
  </si>
  <si>
    <t>ศรีบรรพต</t>
  </si>
  <si>
    <t>ป่าบอน</t>
  </si>
  <si>
    <t>บางแก้ว</t>
  </si>
  <si>
    <t>ป่าพะยอม</t>
  </si>
  <si>
    <t>ศรีนครินทร์</t>
  </si>
  <si>
    <t>พิจิตร</t>
  </si>
  <si>
    <t>เมืองพิจิตร</t>
  </si>
  <si>
    <t>วังทรายพูน</t>
  </si>
  <si>
    <t>โพธิ์ประทับช้าง</t>
  </si>
  <si>
    <t>ตะพานหิน</t>
  </si>
  <si>
    <t>บางมูลนาก</t>
  </si>
  <si>
    <t>โพทะเล</t>
  </si>
  <si>
    <t>สามง่าม</t>
  </si>
  <si>
    <t>ทับคล้อ</t>
  </si>
  <si>
    <t>สากเหล็ก</t>
  </si>
  <si>
    <t>บึงนาราง</t>
  </si>
  <si>
    <t>ดงเจริญ</t>
  </si>
  <si>
    <t>วชิรบารมี</t>
  </si>
  <si>
    <t>พิษณุโลก</t>
  </si>
  <si>
    <t>เมืองพิษณุโลก</t>
  </si>
  <si>
    <t>นครไทย</t>
  </si>
  <si>
    <t>ชาติตระการ</t>
  </si>
  <si>
    <t>บางระกำ</t>
  </si>
  <si>
    <t>บางกระทุ่ม</t>
  </si>
  <si>
    <t>พรหมพิราม</t>
  </si>
  <si>
    <t>วัดโบสถ์</t>
  </si>
  <si>
    <t>วังทอง</t>
  </si>
  <si>
    <t>เนินมะปราง</t>
  </si>
  <si>
    <t>ภูเก็ต</t>
  </si>
  <si>
    <t>เมืองภูเก็ต</t>
  </si>
  <si>
    <t>กะทู้</t>
  </si>
  <si>
    <t>ถลาง</t>
  </si>
  <si>
    <t>มหาสารคาม</t>
  </si>
  <si>
    <t>เมืองมหาสารคาม</t>
  </si>
  <si>
    <t>แกดำ</t>
  </si>
  <si>
    <t>โกสุมพิสัย</t>
  </si>
  <si>
    <t>กันทรวิชัย</t>
  </si>
  <si>
    <t>เชียงยืน</t>
  </si>
  <si>
    <t>บรบือ</t>
  </si>
  <si>
    <t>นาเชือก</t>
  </si>
  <si>
    <t>พยัคฆภูมิพิสัย</t>
  </si>
  <si>
    <t>วาปีปทุม</t>
  </si>
  <si>
    <t>นาดูน</t>
  </si>
  <si>
    <t>ยางสีสุราช</t>
  </si>
  <si>
    <t>กุดรัง</t>
  </si>
  <si>
    <t>ชื่นชม</t>
  </si>
  <si>
    <t>มุกดาหาร</t>
  </si>
  <si>
    <t>เมืองมุกดาหาร</t>
  </si>
  <si>
    <t>นิคมคำสร้อย</t>
  </si>
  <si>
    <t>ดอนตาล</t>
  </si>
  <si>
    <t>ดงหลวง</t>
  </si>
  <si>
    <t>คำชะอี</t>
  </si>
  <si>
    <t>หว้านใหญ่</t>
  </si>
  <si>
    <t>หนองสูง</t>
  </si>
  <si>
    <t>ยะลา</t>
  </si>
  <si>
    <t>เมืองยะลา</t>
  </si>
  <si>
    <t>เบตง</t>
  </si>
  <si>
    <t>บันนังสตา</t>
  </si>
  <si>
    <t>ธารโต</t>
  </si>
  <si>
    <t>ยะหา</t>
  </si>
  <si>
    <t>รามัน</t>
  </si>
  <si>
    <t>กาบัง</t>
  </si>
  <si>
    <t>กรงปินัง</t>
  </si>
  <si>
    <t>ยโสธร</t>
  </si>
  <si>
    <t>เมืองยโสธร</t>
  </si>
  <si>
    <t>ทรายมูล</t>
  </si>
  <si>
    <t>กุดชุม</t>
  </si>
  <si>
    <t>คำเขื่อนแก้ว</t>
  </si>
  <si>
    <t>ป่าติ้ว</t>
  </si>
  <si>
    <t>มหาชนะชัย</t>
  </si>
  <si>
    <t>ค้อวัง</t>
  </si>
  <si>
    <t>เลิงนกทา</t>
  </si>
  <si>
    <t>ไทยเจริญ</t>
  </si>
  <si>
    <t>ระนอง</t>
  </si>
  <si>
    <t>เมืองระนอง</t>
  </si>
  <si>
    <t>ละอุ่น</t>
  </si>
  <si>
    <t>กะเปอร์</t>
  </si>
  <si>
    <t>กระบุรี</t>
  </si>
  <si>
    <t>สุขสำราญ</t>
  </si>
  <si>
    <t>ระยอง</t>
  </si>
  <si>
    <t>เมืองระยอง</t>
  </si>
  <si>
    <t>บ้านฉาง</t>
  </si>
  <si>
    <t>แกลง</t>
  </si>
  <si>
    <t>วังจันทร์</t>
  </si>
  <si>
    <t>บ้านค่าย</t>
  </si>
  <si>
    <t>ปลวกแดง</t>
  </si>
  <si>
    <t>เขาชะเมา</t>
  </si>
  <si>
    <t>นิคมพัฒนา</t>
  </si>
  <si>
    <t>ราชบุรี</t>
  </si>
  <si>
    <t>เมืองราชบุรี</t>
  </si>
  <si>
    <t>จอมบึง</t>
  </si>
  <si>
    <t>สวนผึ้ง</t>
  </si>
  <si>
    <t>ดำเนินสะดวก</t>
  </si>
  <si>
    <t>บ้านโป่ง</t>
  </si>
  <si>
    <t>บางแพ</t>
  </si>
  <si>
    <t>โพธาราม</t>
  </si>
  <si>
    <t>ปากท่อ</t>
  </si>
  <si>
    <t>วัดเพลง</t>
  </si>
  <si>
    <t>บ้านคา</t>
  </si>
  <si>
    <t>ร้อยเอ็ด</t>
  </si>
  <si>
    <t>เมืองร้อยเอ็ด</t>
  </si>
  <si>
    <t>เกษตรวิสัย</t>
  </si>
  <si>
    <t>ปทุมรัตต์</t>
  </si>
  <si>
    <t>จตุรพักตรพิมาน</t>
  </si>
  <si>
    <t>ธวัชบุรี</t>
  </si>
  <si>
    <t>พนมไพร</t>
  </si>
  <si>
    <t>โพนทอง</t>
  </si>
  <si>
    <t>โพธิ์ชัย</t>
  </si>
  <si>
    <t>หนองพอก</t>
  </si>
  <si>
    <t>เสลภูมิ</t>
  </si>
  <si>
    <t>สุวรรณภูมิ</t>
  </si>
  <si>
    <t>เมืองสรวง</t>
  </si>
  <si>
    <t>โพนทราย</t>
  </si>
  <si>
    <t>อาจสามารถ</t>
  </si>
  <si>
    <t>เมยวดี</t>
  </si>
  <si>
    <t>ศรีสมเด็จ</t>
  </si>
  <si>
    <t>จังหาร</t>
  </si>
  <si>
    <t>เชียงขวัญ</t>
  </si>
  <si>
    <t>หนองฮี</t>
  </si>
  <si>
    <t>ทุ่งเขาหลวง</t>
  </si>
  <si>
    <t>ลพบุรี</t>
  </si>
  <si>
    <t>เมืองลพบุรี</t>
  </si>
  <si>
    <t>พัฒนานิคม</t>
  </si>
  <si>
    <t>โคกสำโรง</t>
  </si>
  <si>
    <t>ชัยบาดาล</t>
  </si>
  <si>
    <t>ท่าวุ้ง</t>
  </si>
  <si>
    <t>บ้านหมี่</t>
  </si>
  <si>
    <t>ท่าหลวง</t>
  </si>
  <si>
    <t>สระโบสถ์</t>
  </si>
  <si>
    <t>โคกเจริญ</t>
  </si>
  <si>
    <t>ลำสนธิ</t>
  </si>
  <si>
    <t>หนองม่วง</t>
  </si>
  <si>
    <t>ลำปาง</t>
  </si>
  <si>
    <t>เมืองลำปาง</t>
  </si>
  <si>
    <t>แม่เมาะ</t>
  </si>
  <si>
    <t>เกาะคา</t>
  </si>
  <si>
    <t>เสริมงาม</t>
  </si>
  <si>
    <t>งาว</t>
  </si>
  <si>
    <t>แจ้ห่ม</t>
  </si>
  <si>
    <t>วังเหนือ</t>
  </si>
  <si>
    <t>เถิน</t>
  </si>
  <si>
    <t>แม่พริก</t>
  </si>
  <si>
    <t>แม่ทะ</t>
  </si>
  <si>
    <t>สบปราบ</t>
  </si>
  <si>
    <t>ห้างฉัตร</t>
  </si>
  <si>
    <t>เมืองปาน</t>
  </si>
  <si>
    <t>ลำพูน</t>
  </si>
  <si>
    <t>เมืองลำพูน</t>
  </si>
  <si>
    <t>แม่ทา</t>
  </si>
  <si>
    <t>บ้านโฮ่ง</t>
  </si>
  <si>
    <t>ลี้</t>
  </si>
  <si>
    <t>ทุ่งหัวช้าง</t>
  </si>
  <si>
    <t>ป่าซาง</t>
  </si>
  <si>
    <t>บ้านธิ</t>
  </si>
  <si>
    <t>เวียงหนองล่อง</t>
  </si>
  <si>
    <t>ศรีสะเกษ</t>
  </si>
  <si>
    <t>เมืองศรีสะเกษ</t>
  </si>
  <si>
    <t>ยางชุมน้อย</t>
  </si>
  <si>
    <t>กันทรารมย์</t>
  </si>
  <si>
    <t>กันทรลักษ์</t>
  </si>
  <si>
    <t>ขุขันธ์</t>
  </si>
  <si>
    <t>ไพรบึง</t>
  </si>
  <si>
    <t>ปรางค์กู่</t>
  </si>
  <si>
    <t>ขุนหาญ</t>
  </si>
  <si>
    <t>ราษีไศล</t>
  </si>
  <si>
    <t>อุทุมพรพิสัย</t>
  </si>
  <si>
    <t>บึงบูรพ์</t>
  </si>
  <si>
    <t>ห้วยทับทัน</t>
  </si>
  <si>
    <t>โนนคูณ</t>
  </si>
  <si>
    <t>ศรีรัตนะ</t>
  </si>
  <si>
    <t>น้ำเกลี้ยง</t>
  </si>
  <si>
    <t>วังหิน</t>
  </si>
  <si>
    <t>ภูสิงห์</t>
  </si>
  <si>
    <t>เมืองจันทร์</t>
  </si>
  <si>
    <t>เบญจลักษ์</t>
  </si>
  <si>
    <t>พยุห์</t>
  </si>
  <si>
    <t>โพธิ์ศรีสุวรรณ</t>
  </si>
  <si>
    <t>ศิลาลาด</t>
  </si>
  <si>
    <t>สกลนคร</t>
  </si>
  <si>
    <t>เมืองสกลนคร</t>
  </si>
  <si>
    <t>กุสุมาลย์</t>
  </si>
  <si>
    <t>กุดบาก</t>
  </si>
  <si>
    <t>พรรณานิคม</t>
  </si>
  <si>
    <t>พังโคน</t>
  </si>
  <si>
    <t>วาริชภูมิ</t>
  </si>
  <si>
    <t>นิคมน้ำอูน</t>
  </si>
  <si>
    <t>วานรนิวาส</t>
  </si>
  <si>
    <t>คำตากล้า</t>
  </si>
  <si>
    <t>บ้านม่วง</t>
  </si>
  <si>
    <t>อากาศอำนวย</t>
  </si>
  <si>
    <t>สว่างแดนดิน</t>
  </si>
  <si>
    <t>ส่องดาว</t>
  </si>
  <si>
    <t>เต่างอย</t>
  </si>
  <si>
    <t>โคกศรีสุพรรณ</t>
  </si>
  <si>
    <t>เจริญศิลป์</t>
  </si>
  <si>
    <t>โพนนาแก้ว</t>
  </si>
  <si>
    <t>ภูพาน</t>
  </si>
  <si>
    <t>สงขลา</t>
  </si>
  <si>
    <t>เมืองสงขลา</t>
  </si>
  <si>
    <t>สทิงพระ</t>
  </si>
  <si>
    <t>จะนะ</t>
  </si>
  <si>
    <t>นาทวี</t>
  </si>
  <si>
    <t>เทพา</t>
  </si>
  <si>
    <t>สะบ้าย้อย</t>
  </si>
  <si>
    <t>ระโนด</t>
  </si>
  <si>
    <t>กระแสสินธุ์</t>
  </si>
  <si>
    <t>รัตภูมิ</t>
  </si>
  <si>
    <t>สะเดา</t>
  </si>
  <si>
    <t>หาดใหญ่</t>
  </si>
  <si>
    <t>นาหม่อม</t>
  </si>
  <si>
    <t>ควนเนียง</t>
  </si>
  <si>
    <t>บางกล่ำ</t>
  </si>
  <si>
    <t>สิงหนคร</t>
  </si>
  <si>
    <t>คลองหอยโข่ง</t>
  </si>
  <si>
    <t>สตูล</t>
  </si>
  <si>
    <t>เมืองสตูล</t>
  </si>
  <si>
    <t>ควนโดน</t>
  </si>
  <si>
    <t>ควนกาหลง</t>
  </si>
  <si>
    <t>ท่าแพ</t>
  </si>
  <si>
    <t>ละงู</t>
  </si>
  <si>
    <t>ทุ่งหว้า</t>
  </si>
  <si>
    <t>มะนัง</t>
  </si>
  <si>
    <t>สมุทรปราการ</t>
  </si>
  <si>
    <t>เมืองสมุทรปราการ</t>
  </si>
  <si>
    <t>บางบ่อ</t>
  </si>
  <si>
    <t>บางพลี</t>
  </si>
  <si>
    <t>พระประแดง</t>
  </si>
  <si>
    <t>พระสมุทรเจดีย์</t>
  </si>
  <si>
    <t>บางเสาธง</t>
  </si>
  <si>
    <t>สมุทรสงคราม</t>
  </si>
  <si>
    <t>เมืองสมุทรสงคราม</t>
  </si>
  <si>
    <t>บางคนที</t>
  </si>
  <si>
    <t>อัมพวา</t>
  </si>
  <si>
    <t>สมุทรสาคร</t>
  </si>
  <si>
    <t>เมืองสมุทรสาคร</t>
  </si>
  <si>
    <t>กระทุ่มแบน</t>
  </si>
  <si>
    <t>บ้านแพ้ว</t>
  </si>
  <si>
    <t>สระบุรี</t>
  </si>
  <si>
    <t>เมืองสระบุรี</t>
  </si>
  <si>
    <t>แก่งคอย</t>
  </si>
  <si>
    <t>หนองแค</t>
  </si>
  <si>
    <t>วิหารแดง</t>
  </si>
  <si>
    <t>หนองแซง</t>
  </si>
  <si>
    <t>บ้านหมอ</t>
  </si>
  <si>
    <t>ดอนพุด</t>
  </si>
  <si>
    <t>หนองโดน</t>
  </si>
  <si>
    <t>พระพุทธบาท</t>
  </si>
  <si>
    <t>เสาไห้</t>
  </si>
  <si>
    <t>มวกเหล็ก</t>
  </si>
  <si>
    <t>วังม่วง</t>
  </si>
  <si>
    <t>สระแก้ว</t>
  </si>
  <si>
    <t>เมืองสระแก้ว</t>
  </si>
  <si>
    <t>คลองหาด</t>
  </si>
  <si>
    <t>ตาพระยา</t>
  </si>
  <si>
    <t>วังน้ำเย็น</t>
  </si>
  <si>
    <t>วัฒนานคร</t>
  </si>
  <si>
    <t>อรัญประเทศ</t>
  </si>
  <si>
    <t>เขาฉกรรจ์</t>
  </si>
  <si>
    <t>โคกสูง</t>
  </si>
  <si>
    <t>วังสมบูรณ์</t>
  </si>
  <si>
    <t>สิงห์บุรี</t>
  </si>
  <si>
    <t>เมืองสิงห์บุรี</t>
  </si>
  <si>
    <t>บางระจัน</t>
  </si>
  <si>
    <t>ค่ายบางระจัน</t>
  </si>
  <si>
    <t>พรหมบุรี</t>
  </si>
  <si>
    <t>ท่าช้าง</t>
  </si>
  <si>
    <t>อินทร์บุรี</t>
  </si>
  <si>
    <t>สุพรรณบุรี</t>
  </si>
  <si>
    <t>เมืองสุพรรณบุรี</t>
  </si>
  <si>
    <t>เดิมบางนางบวช</t>
  </si>
  <si>
    <t>ด่านช้าง</t>
  </si>
  <si>
    <t>บางปลาม้า</t>
  </si>
  <si>
    <t>ศรีประจันต์</t>
  </si>
  <si>
    <t>ดอนเจดีย์</t>
  </si>
  <si>
    <t>สองพี่น้อง</t>
  </si>
  <si>
    <t>สามชุก</t>
  </si>
  <si>
    <t>อู่ทอง</t>
  </si>
  <si>
    <t>หนองหญ้าไซ</t>
  </si>
  <si>
    <t>สุราษฎร์ธานี</t>
  </si>
  <si>
    <t>เมืองสุราษฎร์ธานี</t>
  </si>
  <si>
    <t>กาญจนดิษฐ์</t>
  </si>
  <si>
    <t>ดอนสัก</t>
  </si>
  <si>
    <t>เกาะสมุย</t>
  </si>
  <si>
    <t>เกาะพะงัน</t>
  </si>
  <si>
    <t>ไชยา</t>
  </si>
  <si>
    <t>ท่าชนะ</t>
  </si>
  <si>
    <t>คีรีรัฐนิคม</t>
  </si>
  <si>
    <t>บ้านตาขุน</t>
  </si>
  <si>
    <t>พนม</t>
  </si>
  <si>
    <t>ท่าฉาง</t>
  </si>
  <si>
    <t>บ้านนาสาร</t>
  </si>
  <si>
    <t>บ้านนาเดิม</t>
  </si>
  <si>
    <t>เคียนซา</t>
  </si>
  <si>
    <t>เวียงสระ</t>
  </si>
  <si>
    <t>พระแสง</t>
  </si>
  <si>
    <t>พุนพิน</t>
  </si>
  <si>
    <t>ชัยบุรี</t>
  </si>
  <si>
    <t>วิภาวดี</t>
  </si>
  <si>
    <t>สุรินทร์</t>
  </si>
  <si>
    <t>เมืองสุรินทร์</t>
  </si>
  <si>
    <t>ชุมพลบุรี</t>
  </si>
  <si>
    <t>ท่าตูม</t>
  </si>
  <si>
    <t>จอมพระ</t>
  </si>
  <si>
    <t>ปราสาท</t>
  </si>
  <si>
    <t>กาบเชิง</t>
  </si>
  <si>
    <t>รัตนบุรี</t>
  </si>
  <si>
    <t>สนม</t>
  </si>
  <si>
    <t>ศีขรภูมิ</t>
  </si>
  <si>
    <t>สังขะ</t>
  </si>
  <si>
    <t>ลำดวน</t>
  </si>
  <si>
    <t>สำโรงทาบ</t>
  </si>
  <si>
    <t>บัวเชด</t>
  </si>
  <si>
    <t>พนมดงรัก</t>
  </si>
  <si>
    <t>ศรีณรงค์</t>
  </si>
  <si>
    <t>เขวาสินรินทร์</t>
  </si>
  <si>
    <t>โนนนารายณ์</t>
  </si>
  <si>
    <t>สุโขทัย</t>
  </si>
  <si>
    <t>เมืองสุโขทัย</t>
  </si>
  <si>
    <t>บ้านด่านลานหอย</t>
  </si>
  <si>
    <t>คีรีมาศ</t>
  </si>
  <si>
    <t>กงไกรลาศ</t>
  </si>
  <si>
    <t>ศรีสัชนาลัย</t>
  </si>
  <si>
    <t>ศรีสำโรง</t>
  </si>
  <si>
    <t>สวรรคโลก</t>
  </si>
  <si>
    <t>ศรีนคร</t>
  </si>
  <si>
    <t>ทุ่งเสลี่ยม</t>
  </si>
  <si>
    <t>หนองคาย</t>
  </si>
  <si>
    <t>เมืองหนองคาย</t>
  </si>
  <si>
    <t>ท่าบ่อ</t>
  </si>
  <si>
    <t>โพนพิสัย</t>
  </si>
  <si>
    <t>ศรีเชียงใหม่</t>
  </si>
  <si>
    <t>สังคม</t>
  </si>
  <si>
    <t>สระใคร</t>
  </si>
  <si>
    <t>เฝ้าไร่</t>
  </si>
  <si>
    <t>รัตนวาปี</t>
  </si>
  <si>
    <t>โพธิ์ตาก</t>
  </si>
  <si>
    <t>หนองบัวลำภู</t>
  </si>
  <si>
    <t>เมืองหนองบัวลำภู</t>
  </si>
  <si>
    <t>นากลาง</t>
  </si>
  <si>
    <t>โนนสัง</t>
  </si>
  <si>
    <t>ศรีบุญเรือง</t>
  </si>
  <si>
    <t>สุวรรณคูหา</t>
  </si>
  <si>
    <t>นาวัง</t>
  </si>
  <si>
    <t>อำนาจเจริญ</t>
  </si>
  <si>
    <t>เมืองอำนาจเจริญ</t>
  </si>
  <si>
    <t>ชานุมาน</t>
  </si>
  <si>
    <t>ปทุมราชวงศา</t>
  </si>
  <si>
    <t>พนา</t>
  </si>
  <si>
    <t>เสนางคนิคม</t>
  </si>
  <si>
    <t>หัวตะพาน</t>
  </si>
  <si>
    <t>ลืออำนาจ</t>
  </si>
  <si>
    <t>อุดรธานี</t>
  </si>
  <si>
    <t>เมืองอุดรธานี</t>
  </si>
  <si>
    <t>กุดจับ</t>
  </si>
  <si>
    <t>หนองวัวซอ</t>
  </si>
  <si>
    <t>กุมภวาปี</t>
  </si>
  <si>
    <t>โนนสะอาด</t>
  </si>
  <si>
    <t>หนองหาน</t>
  </si>
  <si>
    <t>ทุ่งฝน</t>
  </si>
  <si>
    <t>ไชยวาน</t>
  </si>
  <si>
    <t>ศรีธาตุ</t>
  </si>
  <si>
    <t>วังสามหมอ</t>
  </si>
  <si>
    <t>บ้านดุง</t>
  </si>
  <si>
    <t>บ้านผือ</t>
  </si>
  <si>
    <t>น้ำโสม</t>
  </si>
  <si>
    <t>เพ็ญ</t>
  </si>
  <si>
    <t>สร้างคอม</t>
  </si>
  <si>
    <t>หนองแสง</t>
  </si>
  <si>
    <t>นายูง</t>
  </si>
  <si>
    <t>พิบูลย์รักษ์</t>
  </si>
  <si>
    <t>กู่แก้ว</t>
  </si>
  <si>
    <t>ประจักษ์ศิลปาคม</t>
  </si>
  <si>
    <t>อุตรดิตถ์</t>
  </si>
  <si>
    <t>เมืองอุตรดิตถ์</t>
  </si>
  <si>
    <t>ตรอน</t>
  </si>
  <si>
    <t>ท่าปลา</t>
  </si>
  <si>
    <t>น้ำปาด</t>
  </si>
  <si>
    <t>ฟากท่า</t>
  </si>
  <si>
    <t>บ้านโคก</t>
  </si>
  <si>
    <t>พิชัย</t>
  </si>
  <si>
    <t>ลับแล</t>
  </si>
  <si>
    <t>ทองแสนขัน</t>
  </si>
  <si>
    <t>อุทัยธานี</t>
  </si>
  <si>
    <t>เมืองอุทัยธานี</t>
  </si>
  <si>
    <t>ทัพทัน</t>
  </si>
  <si>
    <t>สว่างอารมณ์</t>
  </si>
  <si>
    <t>หนองฉาง</t>
  </si>
  <si>
    <t>หนองขาหย่าง</t>
  </si>
  <si>
    <t>บ้านไร่</t>
  </si>
  <si>
    <t>ลานสัก</t>
  </si>
  <si>
    <t>ห้วยคต</t>
  </si>
  <si>
    <t>อุบลราชธานี</t>
  </si>
  <si>
    <t>เมืองอุบลราชธานี</t>
  </si>
  <si>
    <t>ศรีเมืองใหม่</t>
  </si>
  <si>
    <t>โขงเจียม</t>
  </si>
  <si>
    <t>เขื่องใน</t>
  </si>
  <si>
    <t>เขมราฐ</t>
  </si>
  <si>
    <t>เดชอุดม</t>
  </si>
  <si>
    <t>นาจะหลวย</t>
  </si>
  <si>
    <t>น้ำยืน</t>
  </si>
  <si>
    <t>บุณฑริก</t>
  </si>
  <si>
    <t>ตระการพืชผล</t>
  </si>
  <si>
    <t>กุดข้าวปุ้น</t>
  </si>
  <si>
    <t>ม่วงสามสิบ</t>
  </si>
  <si>
    <t>วารินชำราบ</t>
  </si>
  <si>
    <t>พิบูลมังสาหาร</t>
  </si>
  <si>
    <t>ตาลสุม</t>
  </si>
  <si>
    <t>โพธิ์ไทร</t>
  </si>
  <si>
    <t>สำโรง</t>
  </si>
  <si>
    <t>ดอนมดแดง</t>
  </si>
  <si>
    <t>สิรินธร</t>
  </si>
  <si>
    <t>ทุ่งศรีอุดม</t>
  </si>
  <si>
    <t>นาตาล</t>
  </si>
  <si>
    <t>เหล่าเสือโก้ก</t>
  </si>
  <si>
    <t>สว่างวีระวงศ์</t>
  </si>
  <si>
    <t>น้ำขุ่น</t>
  </si>
  <si>
    <t>นาเยีย</t>
  </si>
  <si>
    <t>อ่างทอง</t>
  </si>
  <si>
    <t>เมืองอ่างทอง</t>
  </si>
  <si>
    <t>ไชโย</t>
  </si>
  <si>
    <t>ป่าโมก</t>
  </si>
  <si>
    <t>โพธิ์ทอง</t>
  </si>
  <si>
    <t>แสวงหา</t>
  </si>
  <si>
    <t>วิเศษชัยชาญ</t>
  </si>
  <si>
    <t>สามโก้</t>
  </si>
  <si>
    <t>เชียงราย</t>
  </si>
  <si>
    <t>เมืองเชียงราย</t>
  </si>
  <si>
    <t>เวียงชัย</t>
  </si>
  <si>
    <t>เชียงของ</t>
  </si>
  <si>
    <t>เทิง</t>
  </si>
  <si>
    <t>พาน</t>
  </si>
  <si>
    <t>ป่าแดด</t>
  </si>
  <si>
    <t>แม่จัน</t>
  </si>
  <si>
    <t>เชียงแสน</t>
  </si>
  <si>
    <t>แม่สาย</t>
  </si>
  <si>
    <t>แม่สรวย</t>
  </si>
  <si>
    <t>เวียงป่าเป้า</t>
  </si>
  <si>
    <t>พญาเม็งราย</t>
  </si>
  <si>
    <t>เวียงแก่น</t>
  </si>
  <si>
    <t>ขุนตาล</t>
  </si>
  <si>
    <t>แม่ฟ้าหลวง</t>
  </si>
  <si>
    <t>แม่ลาว</t>
  </si>
  <si>
    <t>เวียงเชียงรุ้ง</t>
  </si>
  <si>
    <t>ดอยหลวง</t>
  </si>
  <si>
    <t>เชียงใหม่</t>
  </si>
  <si>
    <t>เมืองเชียงใหม่</t>
  </si>
  <si>
    <t>จอมทอง</t>
  </si>
  <si>
    <t>แม่แจ่ม</t>
  </si>
  <si>
    <t>เชียงดาว</t>
  </si>
  <si>
    <t>ดอยสะเก็ด</t>
  </si>
  <si>
    <t>แม่แตง</t>
  </si>
  <si>
    <t>แม่ริม</t>
  </si>
  <si>
    <t>สะเมิง</t>
  </si>
  <si>
    <t>ฝาง</t>
  </si>
  <si>
    <t>แม่อาย</t>
  </si>
  <si>
    <t>พร้าว</t>
  </si>
  <si>
    <t>สันป่าตอง</t>
  </si>
  <si>
    <t>สันกำแพง</t>
  </si>
  <si>
    <t>สันทราย</t>
  </si>
  <si>
    <t>หางดง</t>
  </si>
  <si>
    <t>ฮอด</t>
  </si>
  <si>
    <t>ดอยเต่า</t>
  </si>
  <si>
    <t>อมก๋อย</t>
  </si>
  <si>
    <t>สารภี</t>
  </si>
  <si>
    <t>เวียงแหง</t>
  </si>
  <si>
    <t>ไชยปราการ</t>
  </si>
  <si>
    <t>แม่วาง</t>
  </si>
  <si>
    <t>แม่ออน</t>
  </si>
  <si>
    <t>ดอยหล่อ</t>
  </si>
  <si>
    <t>กัลยาณิวัฒนา</t>
  </si>
  <si>
    <t>เพชรบุรี</t>
  </si>
  <si>
    <t>เมืองเพชรบุรี</t>
  </si>
  <si>
    <t>เขาย้อย</t>
  </si>
  <si>
    <t>หนองหญ้าปล้อง</t>
  </si>
  <si>
    <t>ชะอำ</t>
  </si>
  <si>
    <t>ท่ายาง</t>
  </si>
  <si>
    <t>บ้านลาด</t>
  </si>
  <si>
    <t>บ้านแหลม</t>
  </si>
  <si>
    <t>แก่งกระจาน</t>
  </si>
  <si>
    <t>เพชรบูรณ์</t>
  </si>
  <si>
    <t>เมืองเพชรบูรณ์</t>
  </si>
  <si>
    <t>ชนแดน</t>
  </si>
  <si>
    <t>หล่มสัก</t>
  </si>
  <si>
    <t>หล่มเก่า</t>
  </si>
  <si>
    <t>วิเชียรบุรี</t>
  </si>
  <si>
    <t>ศรีเทพ</t>
  </si>
  <si>
    <t>หนองไผ่</t>
  </si>
  <si>
    <t>บึงสามพัน</t>
  </si>
  <si>
    <t>น้ำหนาว</t>
  </si>
  <si>
    <t>วังโป่ง</t>
  </si>
  <si>
    <t>เขาค้อ</t>
  </si>
  <si>
    <t>เลย</t>
  </si>
  <si>
    <t>เมืองเลย</t>
  </si>
  <si>
    <t>นาด้วง</t>
  </si>
  <si>
    <t>เชียงคาน</t>
  </si>
  <si>
    <t>ปากชม</t>
  </si>
  <si>
    <t>ด่านซ้าย</t>
  </si>
  <si>
    <t>นาแห้ว</t>
  </si>
  <si>
    <t>ภูเรือ</t>
  </si>
  <si>
    <t>ท่าลี่</t>
  </si>
  <si>
    <t>วังสะพุง</t>
  </si>
  <si>
    <t>ภูกระดึง</t>
  </si>
  <si>
    <t>ภูหลวง</t>
  </si>
  <si>
    <t>ผาขาว</t>
  </si>
  <si>
    <t>เอราวัณ</t>
  </si>
  <si>
    <t>หนองหิน</t>
  </si>
  <si>
    <t>แพร่</t>
  </si>
  <si>
    <t>เมืองแพร่</t>
  </si>
  <si>
    <t>ร้องกวาง</t>
  </si>
  <si>
    <t>ลอง</t>
  </si>
  <si>
    <t>สูงเม่น</t>
  </si>
  <si>
    <t>เด่นชัย</t>
  </si>
  <si>
    <t>สอง</t>
  </si>
  <si>
    <t>วังชิ้น</t>
  </si>
  <si>
    <t>หนองม่วงไข่</t>
  </si>
  <si>
    <t>แม่ฮ่องสอน</t>
  </si>
  <si>
    <t>เมืองแม่ฮ่องสอน</t>
  </si>
  <si>
    <t>ขุนยวม</t>
  </si>
  <si>
    <t>ปาย</t>
  </si>
  <si>
    <t>แม่สะเรียง</t>
  </si>
  <si>
    <t>แม่ลาน้อย</t>
  </si>
  <si>
    <t>สบเมย</t>
  </si>
  <si>
    <t>ปางมะผ้า</t>
  </si>
  <si>
    <t>รายงานสรุปการบันทึกข้อมูลอาสาสมัครเกษตร (อกษ.)</t>
  </si>
  <si>
    <t>จังหวัด</t>
  </si>
  <si>
    <t>จำนวน (ราย)</t>
  </si>
  <si>
    <t>ส่วนกลาง</t>
  </si>
  <si>
    <t>เขต 1</t>
  </si>
  <si>
    <t>เขต 2</t>
  </si>
  <si>
    <t>เขต 3</t>
  </si>
  <si>
    <t>เขต 4</t>
  </si>
  <si>
    <t>เขต 5</t>
  </si>
  <si>
    <t>เขต 6</t>
  </si>
  <si>
    <t>เขต 7</t>
  </si>
  <si>
    <t>เขต 8</t>
  </si>
  <si>
    <t>เขต 9</t>
  </si>
  <si>
    <t>เขตพื้นที่</t>
  </si>
  <si>
    <t>จำนวนอาสา (ราย)</t>
  </si>
  <si>
    <t>รวมทั้งหมด</t>
  </si>
  <si>
    <r>
      <rPr>
        <b/>
        <sz val="16"/>
        <color theme="1"/>
        <rFont val="TH SarabunPSK"/>
        <family val="2"/>
      </rPr>
      <t>*** หมายเหตุ ***</t>
    </r>
    <r>
      <rPr>
        <sz val="16"/>
        <color theme="1"/>
        <rFont val="TH SarabunPSK"/>
        <family val="2"/>
      </rPr>
      <t xml:space="preserve">
1. ใส่ข้อมูลในคอลัม "บันทึกในระบบ"
2. ไปที่ Sheet ชื่อ "DASH"
3. กดปุ่ม Alt + F5 ที่ Keyboard พร้อมกัน</t>
    </r>
  </si>
  <si>
    <t>คอลัมน์1</t>
  </si>
  <si>
    <t>190+D48D3:D33</t>
  </si>
  <si>
    <t>รวมจำนวนอาสาสมัครเกษตร (ด้านปศุสัตว์ 48,703 ราย)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</si>
</sst>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Tahoma"/>
      <family val="2"/>
      <charset val="222"/>
      <scheme val="minor"/>
    </font>
    <font>
      <sz val="16"/>
      <color theme="1"/>
      <name val="TH SarabunPSK"/>
      <family val="2"/>
    </font>
    <font>
      <b/>
      <sz val="16"/>
      <color theme="1"/>
      <name val="TH SarabunPSK"/>
      <family val="2"/>
    </font>
    <font>
      <b/>
      <sz val="16"/>
      <color theme="0"/>
      <name val="TH SarabunPSK"/>
      <family val="2"/>
    </font>
    <font>
      <b/>
      <sz val="12"/>
      <color theme="1"/>
      <name val="Tahoma"/>
      <family val="2"/>
      <scheme val="minor"/>
    </font>
    <font>
      <b/>
      <sz val="16"/>
      <name val="TH SarabunPSK"/>
      <family val="2"/>
    </font>
    <font>
      <sz val="16"/>
      <color theme="1"/>
      <name val="TH SarabunPSK"/>
    </font>
    <font>
      <b/>
      <sz val="16"/>
      <color theme="0"/>
      <name val="TH SarabunPSK"/>
    </font>
  </fonts>
  <fills count="10">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5" borderId="0" xfId="0" applyFont="1" applyFill="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3" fontId="2"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left" vertical="center"/>
    </xf>
    <xf numFmtId="3" fontId="1" fillId="0" borderId="0" xfId="0" applyNumberFormat="1" applyFont="1" applyAlignment="1">
      <alignment horizontal="center" vertical="center"/>
    </xf>
    <xf numFmtId="3" fontId="1" fillId="0" borderId="1"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xf>
    <xf numFmtId="0" fontId="1" fillId="9" borderId="0" xfId="0" applyFont="1" applyFill="1" applyAlignment="1">
      <alignment horizontal="left" vertical="center" wrapText="1"/>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3" fontId="1" fillId="5" borderId="0" xfId="0" applyNumberFormat="1"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3" fontId="7" fillId="6" borderId="0" xfId="0" applyNumberFormat="1" applyFont="1" applyFill="1" applyAlignment="1" applyProtection="1">
      <alignment horizontal="center" vertical="center"/>
      <protection locked="0"/>
    </xf>
    <xf numFmtId="0" fontId="6" fillId="5" borderId="0" xfId="0" applyFont="1" applyFill="1" applyAlignment="1" applyProtection="1">
      <alignment horizontal="left" vertical="center"/>
      <protection locked="0"/>
    </xf>
    <xf numFmtId="3" fontId="6" fillId="5" borderId="0" xfId="0" applyNumberFormat="1" applyFont="1" applyFill="1" applyAlignment="1" applyProtection="1">
      <alignment horizontal="center" vertical="center"/>
      <protection locked="0"/>
    </xf>
    <xf numFmtId="0" fontId="6" fillId="7" borderId="0" xfId="0" applyFont="1" applyFill="1" applyAlignment="1" applyProtection="1">
      <alignment horizontal="left" vertical="center"/>
      <protection locked="0"/>
    </xf>
    <xf numFmtId="3" fontId="6" fillId="7"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cellXfs>
  <cellStyles count="1">
    <cellStyle name="ปกติ" xfId="0" builtinId="0"/>
  </cellStyles>
  <dxfs count="54">
    <dxf>
      <protection locked="0"/>
    </dxf>
    <dxf>
      <protection locked="0"/>
    </dxf>
    <dxf>
      <protection locked="0"/>
    </dxf>
    <dxf>
      <protection locked="0"/>
    </dxf>
    <dxf>
      <protection locked="0"/>
    </dxf>
    <dxf>
      <protection locked="0"/>
    </dxf>
    <dxf>
      <protection locked="0"/>
    </dxf>
    <dxf>
      <fill>
        <patternFill>
          <bgColor theme="5" tint="0.79998168889431442"/>
        </patternFill>
      </fill>
    </dxf>
    <dxf>
      <fill>
        <patternFill>
          <bgColor theme="5" tint="0.79998168889431442"/>
        </patternFill>
      </fill>
    </dxf>
    <dxf>
      <font>
        <b/>
      </font>
    </dxf>
    <dxf>
      <font>
        <b/>
      </font>
    </dxf>
    <dxf>
      <font>
        <color theme="0"/>
      </font>
    </dxf>
    <dxf>
      <font>
        <color theme="0"/>
      </font>
    </dxf>
    <dxf>
      <fill>
        <patternFill>
          <bgColor theme="5" tint="-0.249977111117893"/>
        </patternFill>
      </fill>
    </dxf>
    <dxf>
      <fill>
        <patternFill>
          <bgColor theme="5" tint="-0.249977111117893"/>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horizontal="center"/>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font>
        <sz val="16"/>
      </font>
    </dxf>
    <dxf>
      <font>
        <sz val="16"/>
      </font>
    </dxf>
    <dxf>
      <font>
        <sz val="16"/>
      </font>
    </dxf>
    <dxf>
      <font>
        <sz val="16"/>
      </font>
    </dxf>
    <dxf>
      <font>
        <sz val="16"/>
      </font>
    </dxf>
    <dxf>
      <font>
        <sz val="16"/>
      </font>
    </dxf>
    <dxf>
      <font>
        <sz val="16"/>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alignment horizontal="center"/>
    </dxf>
    <dxf>
      <alignment horizontal="center"/>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96DD5707-6926-48F0-8B1F-7DAB5F011D16}">
          <cx:tx>
            <cx:txData>
              <cx:f>_xlchart.v5.2</cx:f>
              <cx:v>จำนวนอาสา (ราย)</cx:v>
            </cx:txData>
          </cx:tx>
          <cx:dataLabels>
            <cx:spPr>
              <a:noFill/>
              <a:ln>
                <a:noFill/>
              </a:ln>
            </cx:spPr>
            <cx:txPr>
              <a:bodyPr spcFirstLastPara="1" vertOverflow="ellipsis" horzOverflow="overflow" wrap="square" lIns="0" tIns="0" rIns="0" bIns="0" anchor="ctr" anchorCtr="1"/>
              <a:lstStyle/>
              <a:p>
                <a:pPr algn="ctr" rtl="0">
                  <a:defRPr>
                    <a:solidFill>
                      <a:schemeClr val="tx1"/>
                    </a:solidFill>
                  </a:defRPr>
                </a:pPr>
                <a:endParaRPr lang="en-US" sz="850" b="0" i="0" u="none" strike="noStrike" baseline="0">
                  <a:solidFill>
                    <a:schemeClr val="tx1"/>
                  </a:solidFill>
                  <a:latin typeface="Calibri" panose="020F0502020204030204"/>
                </a:endParaRPr>
              </a:p>
            </cx:txPr>
            <cx:visibility seriesName="0" categoryName="1" value="1"/>
            <cx:separator>
</cx:separator>
          </cx:dataLabels>
          <cx:dataId val="0"/>
          <cx:layoutPr>
            <cx:regionLabelLayout val="none"/>
            <cx:geography viewedRegionType="dataOnly" cultureLanguage="en-US" cultureRegion="TH" attribution="Powered by Bing">
              <cx:geoCache provider="{E9337A44-BEBE-4D9F-B70C-5C5E7DAFC167}">
                <cx:binary>1H1pb+vYmeZfMe7noYqHPNyCVICQ2ixL3n2X+kLo2i7u+85Pk0wDnQTdgwGSTGp6gMGkGo3udLoH
nU5n4Po3/inzkJJsidZ1xYovMFJdqGQeHYo6D9/3fd7t6IfX5Q+u3dt5fFB6rp/84Lr88o2ZpuEP
vvgiuTZvvXnS86zrOEiCr9PedeB9EXz9tXV9+8VNPC8s3/iCYwn94tqcx+lt+eZHP8TZjNtgGlzP
Uyvwz7LbuDq/TTI3TZ4Z2zp0ML/xLL9vJWlsXafkyzf3d9/e3/3b/d0/3N/9+5uDWz+10uqyCm+/
fLPxzjcHX3TP9+SzD1xcXprdYK7YIwpLeI5QdvHg3hy4gW8shwlLehwncwrlpdWHHs89TPwwd+er
I9suo72I+c1NfJsk+C7t/1ezNi54dfA6yPy0WS4DK/flm0tzbrlz/+bNgZUE2mJMC5pLvhy33/GL
zbX+0Q87B/CtO0fW4Ogu0fcNbUHjf9zf/dX93d/f3/1T+/yn+7tv2hc48tv2xb/f3/3iuRV6GVBy
j5ckluc5fgkUvwGUovQkWRI4WZGV9iGvPnoB1/HcMQP/4MI6wMJ63jyep6s3/PnobT1JB8yt79lb
bP/n/d1/A57PLdXLYCR8T+F4UVRkboEj2YCRsGyPsJRTeBmCuBDyDQBP56kZeKuhF0O3mr4dtNXo
vsH1i1Yr/t393d1CFJ9bnhfDRRSB43le2A4X1CMriBjtqEetkTY1i63nrmW7jlyb2oFpbWQPIfpD
a8GgNqEYf/PcsrwQIqFHeCJSmLGF5lOeSBTLCbJEuI5K1GBhDo530YOPM58AtDrlvuHzk1ZyQC8g
RX+6/+5nr4eP3CMSGIQkLRUeCxjWGAYMF0tgs6TmqXnArq3rvaN4/nEHIVpO6+CzPLpn4Hz3n+/v
/hfIRAvRZ9FyXE+hMkfJilxsGiVAJBIF+FFhAZG4CdGpeZuCAn/cSdttTO7AtTG2Z6DdLSQKFumv
7xsAf9NiCGb4+1YBLtnjaiG3GfIXqkG+14gYL69AeqoGRY6XoAkxsC5g6tw3nMA50OBPrEa2Xc52
Y7U5u4Pf5uC+AQiR+4/7u9/d3/2yIRbf/bQlGT95boleiJjYU2TCUVkWt3MLtidQgeMkli7EbvXR
C0J4alppMvczN3BWA38+bBuTO6htjO0baJA60Iu/vb/72f0dZOyzaEvaE2SBsNwWS0ZFCf4ZXQGy
QOpo7kM9+jsqyM3ZHaw2B/cNLHhXUItQkVCL36zU4p9Wi7ftbn6hhNEeKwqEEnGTczRelihznCJK
C1oPe7euEhs/KPMaT9nfgXpszu4Atjm4b4AtpOtf7u/+udWNEDDABt34N6v1ewXMxJ7IyaxApKVW
7AakeIwTUZD5LlFEQCqx/OeuZLsJO1pN7ED1cHzfUFpyi5Zw4PVvn1uSFwqU1ENgAqELwi1MUpdk
0B5iFzIFE1l96Gb0AhL1l0QvltM7QC1DTqfL0X2DC0L1x/vv8AzCseCKS7K/WsJXESqep5QQcWvU
CQRf4AkRWHnpQj8RLS8057e+cdAw8ucu61MStjm/g9/RfHN43wCEGUPQF7QDnANh4M9HO1gqE1n4
dChKpJJIeKGD3mk8vzatXaNRm7M7yG0O7htuYPT/2sDVyN5PEPPA6+fu7ReqSrFHWYU00cEFu+/a
Ma4nSOAglMjteIeCHDXxwyPI3HNX9Alpe5zagWvtpPuG1W9XjjOYByQN8obkC168pnETeooiwyN7
whb5HhEbFHlpG1SzuTk/uEBGxUFm5eVwdaZ3IOuM7htsP29Slk344xctYXwIhTT68rmleqGsgROy
oszKIiJTa7HFJntJOaGJiSwN2+ozF6wEcdxrM4BdS+bBamSbsd0uZ5uzO7htDu4bbNCJ0IYQr9dU
iHKvIYYEcHRAYnsyj9ij0mX0x/MdtF87qQNGe2zfMAAAf2jJBFzkzxLG4HpQdpRDWLeDB4eECssj
IMxuizvhzvbTXaO9G5M7KG2M7Rta0G9A69v7u/99f/cdzBLU3XMa5YX6Tewh8y9xErJcK0g6ag7M
XZSI2KF+WFKrmocIZjx3MZ9Ubw9znyL1MLRnQDW2CBU03z63Hi8ER2qIniIKQpfhkZ7Ii6wAzLbR
hmlwu0NwaTGrg8fi4J4h0cSQICZ3bQwQfAB/wuA0JTWviA3fE0QFCXylSwzYHoessSCJwurTFpTg
Yu5lKdhcUy2zGvnzKcHm7A5Km4N7hlbjIyEs8fevmhomyA1Dn0mUXSYWu+EkFvFbKooI066wWKB0
asbz29WhPx+e5bQOLsujewZIw6ghO5CgBpbn1uKF6ozt8ZRXEH3dWk7RpOtFQqlE+AdTtB4612Br
wp1k53FmB5/HgT2DaOn3ICQEXvDXrdMKDfeapkdpKDUv8cpW+QFW8IhYyrMLA8R2pEgzLeR+D87n
O9ih9blP8Ho87Z4h1sjSwl8FYq/poCo9jkdinvJLAvfUBSIKgbvaLSNDTLvaxTddzetAszq8Z7B0
BOm7/9IGg3772rZIUjiBE7llpd8mm1PkHqqYWE7il3rvSb1fe9PP/gJZaud2AFuKWTu0h6AtExmt
AwuvCCzvl6+dLAQoIij20lXtEgjSI1TBKP+pkqUdSN5DVRLmduBaH9ozuJoYw/9tzRSYHszUv7wi
pQDNQ5ULL7PLJgPEujfcV5QuEfAJCN/qQxc0T82anBNqHA5O4yC3/OsdON+2c3RQ2/aWfUPv1610
/QEArpZwGy1+GRWUUH+kUBF1ma3/ivj3Bm5N1lBB6TO05mK8g95lDHbx3NVsjzssp3UwWh7dT1gg
Tr96biFeBgvh0ArCyU3TzgMF3xAnZJZ4AWUvcicahDXcIXm7mPUUDpxqD9EAFD95RShEaC6ZUllc
soJNXteQBqWph2CX5gnD687S5XyH0r12UheO5kT7hgby5IsGKrwALN++LjIUAR5RhGbqGhtQAgmC
I3Wp9rKK5Hhe7VJQuTm7A8/m4L7hBBIHu4IsBOKmiDi8roEhVEA516qaaFN8mjI9FilXDkXLm4ID
PyZFDsLNdjEwG5M7SG2M7RtQDwLVZFfblCtiqog+IEb0mr4s7SmCJMH0dCULeSNWpmhB7BCB5e1/
Pm+6BBLLm6/A3EZRtpOCLafoILflHXuLH2D7x5bPAci/el2HSUDhaxOFYD9Zcw7egHj59prz5SJf
zIvdUrOLHtTF7O34LU+9b9ABMUjZei4D8b6FdYMk/va5G/6F5I/v8SDdcKU68QkFUtl0B4OPLx6r
z9zIa6Cz20Hs3FsN/vkSuMxePJ6gg9+T8X2DENoT/2Dm4AgDSIjen55bpRfDpnCUUpF0lSbC7Qon
IhXVIevHwe5Z9vW5HZjWh/YQoYVl+6YtJoKKhGz98+uBhL0QJElAN86iIg/EY8PfbaqJwBxZCRGn
1YcuhOu4aac3rWIX92p9bhertdPuG1ZQiMDq3z6TNFH0AKBLQBCQ0dhwfQmaSQXkQyjdRKgpz9ux
HXttageftZF9g+dRx63iRjBf374u1aA9mUOXFDhhByR0mwoidqsgW+uLmqb5nSzUw8QOTA/H9w0k
+Ft/bNO73712IR5pysiRzFjE7TZNEoIWikDRKIDalfbRyXRMm2r9bIe4+cPEDj4Px/cMn+9+0pC+
plDy/7TPqCUH6YPia4rKV+pnG8F6IXVA3STBJhR0Vfu1meMAXCx6N5DnXVqtjm2azW8PxmBtBxe7
FLRszu4Atzm4Z+jdLbo2YKEAIKgENCL4Orzlhvjd3/10VX35zesqRQLhQlyDEEjVmuVCLF1sqstl
sSNtbYdFNg8PjkwrtvC8i+O19SQdMLe+Z98w/acVfJDCRR4fMvq7V5RF2DQBXTboPtymOrFzT49H
voRiE6bVhy7dLyuZO7u0Tl2sJnbgeji+bxBB7P5wf/fr9h/oO1yuV3SzEI7nEbkQ5SY81TygDNek
rGHwvECgTVePTZTQnJvu2vK7mNhB6eGE+4YSYr7/0WpGPAOr16wvE3sc0ob47zFQsQFRU39GORTL
gJasJ0uwLQHa2HZIYD1M7IKzOuEegrPwrSA8ixjTg94D9fi2DV9807543bAvKpiQppdWPKQjWtit
gsM2MQq/SPI/QQ8O2Cp8aB38uMqaAH41X2G8jSdtDwU35Zrbz/QE30+9cd8Ah2MGPgKbBlRfUxSF
HmL1LCQRsacNGYQZ46FD2a4Z+zBPAuw/twP5f5zZQelxYN9QWeTFQPnx7xUFTe6JkkKaTqmlkdq0
YeD7Tc+OwNKljevwfWSwfMM3dhKs1cwORI+n3DeI2macpnoQ7b1A6dfPaZuXeWVST5HQac2jvGzx
6PB5bNdJefhtq5KnJyhlO9HBU3Mx7wlCi8P7hg+CTncNOHe/amO5v2+fX1PDiej/IDxFF86n+Do2
GsGeqcsm7Y7RmmXODZp7d1B3jzM7SD0O7BtWMD8LuH7TOlkPmx4APfD41wQNTTsKXCzabCKyYZZY
xN/REIKxlSCvJ7fgwTq7YLXIXK1md/DaHNw3zNCu8/M2HgUGAS34r60W/NVq8bZxrpdpQYKW+WYz
GARzO1DxCFpRAaW5oBbrLP48sA4GO5D41bwOPKvD+wdMkxsBf2+ChqsV+svxQBJYQjFas5XL4vGE
O0gsKgcfNh+GgG2Ag915dqmoOV/O64KzPLxv4EDTwSrBxYJe+9393X9tXn/3N59nizK0U4FqP9bQ
dpIlbbsV4vTCJ7b1vsiQedx1o7KNyR3sNsb2DcCFdwxH+HWlC4W3soB+K7HZqGDDMDXbTDTt2SJC
u3h0aMQ5Sgp3E6vFvA40q9PtISoQqF98ppQwSAPiRtj/dAOapkZdknlJxN757aPDwxc1abvtXLs+
9wlEjxvi7htM0H6I+H2Hcs+VcfjL7ZKIRkS5KRpcxfw6dgl2S0RVbtOrvXisPnrF79JdEo4X83Za
B5vl0X2D5R/aTPDfrUzTKwbNQeKaTDyK/rpqje0hBNSou2V1+yYq0yDcsaTicWYHm8eBPYTnj/dN
ThEq7hUJHTrkeVgWVqGbBLvRa4TDr7aIS4nqeERNTn2n7puHiV1kVifcN2CgzhD5+Wlbvf6KUTrs
3YxqS1lpeqo3qECzabMIyLq/NoD0O0ovd/nNnMeZHUweB/YQFIQNoNLgATUZjJVi+cstDWl2KEX0
4EFnbVZLEBaOKUd51CV9wtI42Hdvkad47qK2pyawbcja7C5aG4N7iFjLqpuiFwRTf46aiefW54Vh
BDSAynCC2sLKDWlCqxtHJPQgdsIIF/Nmc8QdNm17mPgEneUJ9xAY5Gih4n7f+qifhSCg44M0zYbb
twRp2nSwWxiLsByM1Ho84QK/kLYjRVib2kXq8aR7iNXihwRgjhBF/QNytKsFexXNhzpydAasWjc2
NR8YA/ZsQVUfNmhuH12JytCcgZSs9dwVfULtPU7tYvU4spdYLbY8akJBv/xMbisqmbFLLHIUT/xW
WQG/Q2p2u53KQuQldpWt9clPEFs78X5iBrSgEcEs2kTFq+5Nj/IvWZDRfLPJxhtWISLRBOlaSc/S
cUUt8w7ZIwTfmmlPoGmP7hsoSOoBiyYS13I9+Eevq/QUdBxi88MODUeoDo4TNN4mIGh/wYYSO2m5
takdYNZG9hkcUAdYpH9sefkfFxtZrhbvVawTkYkoifJTpHjwCjQdLnIWndhpu7ZqNj9YVIk/d0Hb
jdOTE2wDb/0D9g1CJPV+tgg7tBrvlUPeTacNxS/dPFSfd+SsoX5SEyHqBFZ/DDm7RKWQ8XLE1qZ2
sFob2T+Uml4OKELov5+1yViAtrBUf/vcEr3QkWoqujhRYpuNYDccKdqTKDa8ROH5gk+sPnNhp37s
+UgjYbfYGLthr4a2Cf12GetM76K2efI9RA7ZQBSoAK1vWvyA4muGX7F/LFpDFQJe0T6gATeggylb
9AZ0vKurGwQbLkEDd6Ds63M7cK0P7SdWTcFyixhoIF7/99ft4JAgSULrRC3gQg59Ay4EALEPM6on
Oy2IV6gtj+c3u1Qwr03tgvV40v3EaukGfybREmCdkDnnhe2dbkoPZZYI1ZLlcFfAGnd4Zwlbn/wE
tbUT7yduIIsI30LMYM9+8dnQI8g+IeO+GckgLBJWBAEptNqsFOZ61OnqI/TiIjkLDHbSjk/O0AXw
yRv+/0bxk1e3WLeFpd9405sXEw+wC1RSot13hcmGVmwas5GHX413WD6smOXO/ZtN6rF5Qdupx+PM
jXd/+eZxwEoCLcj8NK604OYWI+P2y31xXf7AuA2mwfU8tQL/Rz/sHEieHDnLbuPq/DbJ3PS5MUxc
nLo/T+cDP8Xvqq7NfH70E1OXUdWtOC0gPLz58g1+KnQNtubTN6KxjyvSmXI7T9Iv3zRihW3MsJsw
8vTYMF1GRKq4bUYU5FSabZoQhcebEIzHiB/EqYmPZHsUm1dgg0CUAKIeutkDPwmyZghna+4F/CwB
fn5bErDtzJvVtzsN3MoI/IelWP594GfeaWD5afLlGwoCGy7e1nw1SRabXTJaX7/9KQSc7SC8np8j
GIx3k//Ehlmo1CWTjk3GVTTfKoxhnVespjNOcGzQ/DhVovOS+PaJkLrZpImFqrkX26pT6+Lb2mFm
hhNOAidkvypTeVAjQTS0hNw8LBhGV1khscZsll+llkWmWUrZqVzFpRrXtlaHUjAq86wYRYwSfeVc
FI6UX3Kpx+aqHFN2UnOlPI6LoF/6ZjmzuTCYOKU94U0uOandakrL2L5w4lQYWg41xhYpJms4blkc
Dgqxszg8z0qoN6dE4vAbpLgP1hdHcEIz910zHQeFbU0zMStnfqiWKcvMIjPPVKMm+YTmdnVqMf4o
5epglBkkOXdSQ1cFWmRDJU69URw5VKW2Ul2Ykm4PhSKVh4vvadsG7cuFbMziJHZHSU4ZS/WLUKuM
0u4XOlNc+AZn96v2VRLo6vPfsGmP3fiG+KFOjgXxIpLQ/shxB34pyDMpz4JyJNR4ksQ8nPK2OQ5D
nRnVrPUOu/SFH2pXOAoYPdBEoc7Hgm2Gg1iP6j5T88ZMkL14xOQyr/mFyB1ZivH189f4BAVJEJAS
RsUEQoHY94BCTNZRcBSl4vzIlEZEcWKtlrxITcosOQkMN5+GLsMfRml6IuaWN4vwZTSdI+Z55YE2
8r4yjAUuUxkoWTVq3qpU5qksRspV7hRaEsv5MKlcd2A7rD5Q3FzXHMGvTtOSjQ4DRSlPRZuoJVPL
A7lSsqEtuvTs+a/Hs08ggCkWUF6KnVyxPQDXjK9JYOhgU4EKnSkjxg5Y0mfthB+lHgn6cWy5F0km
pqotGYatEiY+9/2SP2b9WpgJHstqPjGFgZTY9SHHFpaalvlNZRPvKK4US004LzzmUtyxUqo454yb
DMtAdI6IwPGHUk4C1aGKMatyWzxizDJwhmUaKEcW5/inhqVT7fkvShqc1lWNhB/KVvA7l9hKBCkv
qSnnW/+iRoRfZQ5kJx/JTDgJjVrNIt68sGPbusgCUveNqiiGhS5oRpmN9ah6Lye6dZPV0knGRd67
mg31QSyHhkYYnT+y9ZyZmFZof89lNpvjdi9T4ARIPHbTUESx2fJk/TKJ4vMiDaNsxBukGISkErTY
KPOByzjRsNUBosnZamq6FPcaY6dfmakxLmKIvM3k5alRyh8N07ImCxH3K18ZReFAIlKpmlHlHjOC
kZxlQqpGXlFfYBO/UuMswxq2eiApCTd4fuG5ro5HIImIrMShRV7hsdFO843X7jAuUiw9Lf18lCWp
PxUsthpFpZlrWS161/VRWWku1LmRnLCh5ap1lKcj6nvlTK7NizgbVkepwseamLDeWeoa5rhWDHFU
kXoSxnI8iMpYuJBCKzp8/rL55n7YvF9gAZvof5N5Y/Gb3puXXQhmzGUmm418GL1jhk+IajD5VBck
pe9FWTZh5Cy+MsViwrFufRZw4tu49C28wf+oMyTq2wqjT82sttSgqsKvAjbrs6KrUoEpZgEtzKPI
p0NTBBqmJIZDwSO+qhTiW66KvWs3FzRYwzFhMnJFojoY6BH5nnuNPL3XYMBRoofqcWxiL3cNTGV5
dVhXWTziW7MXaZFl81eKN+OKipxjVjKoHN8/jarEP8wTr9JSJVTtypDPYKWjUeTLxcx3yVXJf59l
QMFNZ/Vx+3PY8BZbooGmsB215AdSTQuejUcw9vSw8Fzn0CjSZGJyGa+lvsMf+WJ4yDM0GBuVn/VF
PnxfxlKglqWra65sRQNWrZQy/PA9t8XTu7mpeMQ2RfAx0avXdLOs382GiB3/s9ROR2XBBSOW2MlZ
UvqCyqiM4JSzWg+DaVUXnq4GHKnGARiXyrMqF0jSWcAU7JHrWHW/oko9l4jTz11O6Ve+7mulUMVT
NpLjacjFtWZ6gT/Ick88Yh3uuDL58tRWOP8wsdOsbzNsqfqSK91QelJVtqpzdTkzRZcdPv91ZdwM
XSQUCZU3UtO+Ddl9wkLMItJRnxvkozhl+lnRr6RqYgWxp4asrUx83VVzobwwwyzQikyUVF2q3nqO
aahO5B2KpqOo1DsVlTgfU7YgKjVJroWckgxS1h8EAVuoXGR7KptXb7H363uTprA1BgxLEcnDJBYK
zfFYf8QmualGFpdrlilJqhdYF16RsodxaNxSVxbVopIlleEkKBMu9Pq8QqRhjphqP0nlPmU4exZk
3rnjEFvj2KxQBSXwVCuP3pnWacVHbr80mRMD0qIKoT3g3TDVCurfCEH4lS1l44BTTrK8LtQyMqcS
CcyBHrPCQA8jRvVlIkylUigHLleZql4RU7W9yB4yqRmrlmm5fU7K+pLrCkPFMk7NHB8teMmNkjIn
ul9PDNxMmktvRD4w+0r5jqkqY5p7zNiSCnoi1KckyDWiO8nQTJwK3gkTqqIt8iPZJKclMzHOeZ85
KeJU4yL4TVll6YcW5x1lKT5aKHWNzxV2YAVKOBA5XXUnkhHU/VrMA83Tw+Zms0ZxXBaqKcFe8zF3
5Fe8mgQiuI7BWqpt1mm/NCI1r30Oi2axWg6u5jP2lZXkH4ta1AeZ4qm5LODrEkW1eSsf+XYRaOj7
1mPStyw3UH1LCoe8D/RsdgYyN6wC5gpdEh9TYg+z4DbSjaxvcCRSyyrqcyR7Z4smqwU5rVUaKtdu
GasEAqPGMFtq3txyThKMbcm/kiW91vQgM/pczHCqL7Bfl3zylg1jbswYsRY6iQgpKSLNEB1TlQWb
PQwgOGblv7UzVnVDepSzxSVrSmNY31NsRhGpUkYjMOdsbhbKRHT4QS1MfVdLEtrXicVrxAjCAWfg
FpYtfSb5spbqBTekVXPTu5HGGNlXXMJmqsjnR5Lr1PBIhq6YKSpjir4KeU20mKiWbfvDRGFVljCX
Cc2KAQktT9UZ/oNOa6JZCa8SM0o1wzyrKsHXsAsUVXkafFUZdT/IK0s1E6McB07ODUjsmJoYxTOO
lu8SEP8yuaa0MjVeiN9FUEZ6Fn9l0XQaR4LXTy3/KiLGV0EuvY2r+hCu2EAhgjcMAz9Xw/QwCsKP
hpMJmldm7wyXzftxKo/FSrT6fpRRVXCVQaQwjhoVTNFnHYaojpfKWiHhVufjWtWVbOAnYM6pXx55
lm2qma4fm7iCSVkeEasWVHSzX7pGZvZz3Ug1JqOSWpNYlQNF8+Q0H1cpLl8xDUfTIZbjMh2wVnhs
B5I/Sjjoh0ys38uuk16K3ltbEPk+0WOA5/qqpbz3GeudQAVHk+HBqWIIzygRr8FIy2GdGTMl8E9T
Ro8GdqFU5xJxx1EYCG+pVR6WpE5GVmCkg9Il0tybsRZrfsw8PxhkSS1NLFDlKS/VE7sUGY0pDO4k
Tal1SGI2Gfs6w55GCVdpic8Kl0nqDcF0WS0z0ngcN5zFicVL0igi6A3mglqWr1LOk25Y09Vc0bY+
RuWZHlt2XyxKc+LwofheYM99ylXvAosjRzINak0pePF9bpWRZtpOMNVJTt9mQqFWMGFDklrhyDDE
bBy6NTMwrJB8qOEIM5ltXkaVKU35NIi00pDYD2wUQeBjLjq2a8Y9SnR5XLmEP5GlWC10JT6rQjk/
kpnkXeKn7pSN6/dh5JBzI6PsuWRGVCuLJBuV+pFkGdyxyRXJCSOw1bB2zSu4CbHarl5FqrniyvYJ
jWh5qvilAOfdels3hto1+ESFkS8+SIw9EHLJvS4kiVHDxJo6lcNCIVTORCicuJ+lBneWyO4gAnYq
KqCqgVjGzKGjk4+h4E18yxQuC8GbtS6GmAn8MDdqR02kvC/qcTjJmSyeVgWNp4w74O0Cfi9Hzyuo
34skyfmBV/L90An6QsA5muNI3mXEJ/ZZ7MSDWImcYVYTcVBQmblk6Ig3We4qkOXDTAzKw4qJxT6f
sMq7tLDOYefTW4ZI4yJM9COL0kCVOA+xDXi2ao2bdVbzZjiSSRmMucyNJ5yOW79wXdzWVBdP6zIK
xrmdGBpuORg50/EuHZm8lUNifhQsUqlyJZWnaLt1pkagZH2fqXwt9qRgpujcpEqgGVS28LQiLKV3
cJunrgRtanlSeJb6fjBRKuoMFZ+yoxTWbZgplZZxyP1VCecOZNDPiQK6c+kzzHl7XE7qXLO9jOtH
ppGpBasnJ9QNk5PCcu1RYJlUNZUa4DuCO5UYZZSZfHrKcVGowXsSh6Yep6dFcywCH5iwFv9OrvlC
c8NAGdiRIR+7zVP7KhwqDk/XDsQ14w2gH0TNqi1ZDcyQG6aBbp9EbL18qhWvGEBIiNYOEM5hVCNw
y0Ek19UU93s15WgcZWqgCCqxUuOoPZZC/Bejj38KXtRX3CKcMcrQSBJyKrkwt3HFk9Mw5W0V1Dk9
tB3K6mpexOACWd+xHbnfsmjPJnAdQt8cBGAHx44QXUiRn84SLpkGpiXZmudaIUI7haFFhhFoTFAG
J4Vp2apcctaZEhTgO55njpyAqGJM4rOQgU1qOW2p2Iu4jRR55ixJmVmpR+EHxmFnTu1TlXNwI7K6
Yw8KSWdHWHhe1ASX9KMoG+SOVH8lZbGvZrUnXXK0UEleZWOmDDnNY2X/ijYUIvdPCb2KgyQ5o4JQ
H9um3QdDtCsEJPqBzNqzxV92IftjD0wg9TIoC0bkcZ/LnHjIpDD7uSTGKh8IxsTMRY03q+gIUuO6
Q0l2FdUK47gv60F01D61w6R5jxxHycQIS5g8GLfcI5ZaYz0M07GuAz3mMw2xhFM7E94VBeMfFbYt
gdPEt55ZyCdR4IN3i8KFXuWqJ1Su2S9CLB2nGPwVJ8eqY1TGhVPRRCP1QhMFtCpP9cKohr5EjRlY
sj+AQ5b2uVzkrlhGHPpM4g5ExXQ0/JhUqDJGxF/XZd4P4SGd+7Yca5UPiqtE/dSJVZNzcJ85yXkm
cPY5fn+KVYMyhQ+jxBw8uZLru6WXnJFSuipEw1clP4uPXJ8vZnF2VbfuQ8K48Hr5zLzgAwdag/FF
1WNCY9CqGz2wbsF/ESvLiDgK7OgiCJV4KtfCKHAblzLi9IkuwETYLm8PTK9AXNOpmLRf1fBWiiDK
D9kkvaJxWp8GKXtLSfR1nvHOSZVbcV+oqH4sF0qolYlinmSO4A3ykGcngRK4F/j94a8M2w7GFHHy
sZjzF2lhmu+ZkC/6NCbnNSLK/TLMg2PBk/qLz44IH0+KIAg0gxV9sOUie+c7J0GZGxPepTlIuWyf
F7rNqqELz6H9Mze8q8V03vfJwGnWLJHqbFAaCt+PMzEHv7SrgWuGwcxKrBsE8/JR+xcrC/XAKn16
GDBs0fdTDzw9dZUJL5fMMI0dvu/5WXpu6945SzJxmkbpUULkOlctmXiHLtXEqrTe++KNwOr1KAhc
cQzaaJ2acl5qfDpImMw8zQVerR3LmsU0JwMuyPJLgmtQK2rxqhHq8jGCN8sIWuQp8zDgxRuqx6ok
uiB9WViTfgxrcXxWWmJ5nqTGodjYB5sXneXKsV5hTQsUE2icmIonpGJNrQ4OAQz3rha5UssF2xsJ
qU+P01Smx6aPsEpjUHPF83UVN+plXsrWoS8Y9iiMivAtdcvTxGP5Ic19e2o4h1Dq1FbxgvpEQHCd
HTtWqepUKq5yxk5mMYRSRUV/ohWGq48th03PE98fyrmpTAuwfCk1zVn7JFD7dBFOkEg+dHCVIOoQ
PsFkT6zYM0Y0c73DKhLmNvoK8b1kZ5QjyqaRjMRHJosQ4cyxcnaSIep4mETKDZPGEzN7Hxe89SHR
RXcsmHahSVF840aVcFKXtj4QDNk49PXqApzenbnUdVSwmmmLv8OxX3PFLJRS7m2sCNUxz6YunDS3
34aXweJ4lc1S1XGd6INErGpMzJAO7NQzEaL1i4lAS2HIlSbfr2NOHxpQ8n3FkuIz8A4X9KQQDts/
29uzPUZqhh5ih3CqRa5eHuo8U/fN2knAO8r8XVHXWJNSeR96w7Lw00kV5Z4GYPirADK9+DMOUvcs
MdyzoigkLdEL93LbK0S0rgTPl45aG8xnMhkrZpQclVh2zjLPDBLMBCNkNcMpDVWIFPMiPOEb8uUU
gnFEY1dSK7DTo9qDs2f4Hpl5UXVl8wx/Wip6NEIUQ1RZzg61gJHoVcn4oQbnjl4VQRJqiWctX7Wj
s4VudiNHGRE+10GteG+yiB87oVMOOL8Ohigwc0aGZ4fOMKQCKEiTgajySFajzLEGbqFXCbwIjx0U
I8sDyXBjHlgaJpn6rPeusPN4zKecNPPCRJrlqVMfBrw7k0w+T1W2soOR5WfXFLYCITu4wjPO0sKM
DY5JhPwSRy0GBjIKjttjXBbLE4fz1aSKxqVdRR88JJ8gTqmBzFDgDZFNYftt4LUmcEF8/v+xdGbL
kfJKEH4iRYgdbtl69T62x74h7FkQWkAgNunpT/b858ZhO2ba3SBUWZlfAe9y0WmXe2rsH6NUoGVY
0YVotM2FwZDSFT6seY7S4RMt8XaWk0GGkSX5LKL2Xjb1nsb2vlm2/3/pmgH2wM0nh54I72hk//zz
yXs38cMeyyKD4n7ZsVeVygh+oB0/C7fZz17TvvxvhaNnfOrnbS7h1KQlpEB6RifOVTy8D7Ij92Ik
f6iaTE5ESu9s1E3HdYj6yjKkJztNVN3y0MuHkUksDoNEZY+WUm1Bm28J10eCiOs+8c1SbEM8V/7E
Ej9v4TXUnLKulHPmfmQyeBrFU2bMb6FsfIlupUus4Xoeejvl7US/tx3tIbeansckZXd93HgwUFRw
1DSKc2kYxMmWDFcZsr76L48QQ4Dd2rnsQTbRdLBsjfIRhuu9Q1iShvFej9ugj3whyc9w/bOqvvvR
p+zBeaN/UGIStbCZq+VsUCY9lML6P9OSUJXP//KuLeVNPpO5R2FiOKF+OFaRd+vl2324XyW9pDzr
H6Q392cK2z3/pxXaZEjqLeCPUyRT1MGtLb1t3ep+9O2n7NvcKHkW8xC98mnvKhf0JZ29+SrZau70
H0qG9hv2QbGpdb5uYQK/MGpW/rhEDP3WzL5RBF2Zmux+GLu+Sm/bDZmJLKkM91JjPc553K+QbgMu
yPX2VsW+vvwX4fms7Pu4LZpU8EcXDhO2IYRPyh/8A1pUW22wdnOjSYXT47/idP4hbRS99Js8QIZ6
53CiaOuDbinEwpsTSw3K3b+jRTe3XaeB5SLy7cs/1UldqljpOM+VGOKzN0HRzongz8iQ12Lypav5
6vHy34Jo+v7z3wHc3BBe+znz8s3j/Rl2p6n+K7+uk6YS2f6sE9vnSo1r5f650D6Xp25c4+aCoZdS
eMkgsP7Niftxdofc460fZoEcdP+mATHPnrThdSH2maXtWgTTOh3mWycbeWQ4K5f+XW8/OdiQuWDG
LzNYEOeswZlfmum0Tobc71T+bjz4cI55+3n/d5r+RX7/LZ1m2HsU+SnM/73U5AdoRpe0ObZhYD9d
NGflns1DEfo7/ZhjUtu2pWe5suUhyrozwGrx7jWIE7joX5oheF43Nh3o0rBaOD94tzO/MJtCe5Ds
h2rc2d8kL/Zl2y5hsJG3JuwfYtXIpzWmtsqSKc6NGcQl7PUGv4NP7+KvsD1DQUTSNgj+PbKGn1lr
wqodVFrsN+f1X28BC8oeV7lUWyqxi/ZEBQftvw8xmsXNi8fnzEz8KFX7o8eOUhMEZWebIHFuJ3ws
08fnzTp3+vddnybutN1+9+87MgiZJ8Y1laTwv0Zhp+ddcVk0OLWHlS7jzW012HhQf9DLKYQkm+3k
axfc/jhyucpqjfjXdLDSWmfO2xzba7ZsLa7Znm5vWdt4pzleF7ibX11D3XPUdNNJ7mFX9NiC8qGX
9PTvc8Zq7opAiujAxv31X8YaRN3jvxL078sm8Jdmpe+cmSqkksG1dfF+6Awc2q1f0ILDK78fZ4+c
457U/r/eP4kes4FLdDFoV1KQBPWUJOm1M2lwkk7nTW+ihyTuJzg6/SeOYvBAVhHn1o8kmhoef5Aw
lTnhGbs6ToZqk1vOb5t8gBVRJxHsLGAI//V8y8rkcdnln7Tz4VvIM4FpwNN6zLK+6FsGpweNxNsu
8l4giu6VDkoyJPz/37VeVAjdIFtM/P2sOHGVRjH6zNB5DsjlvrnwP6KuS49dGvwli6O15sxcqUYb
BS/qXkk+P8GEJwVv9yK0A9qJLTp3XaNyj4eQVVa965DNENLpWqTLzd1PMlZ2oXce5BRXYtpVntUJ
V1MJvzMpsgjNXTj5/BpuP9pturhgecMm95VwIgqUIVg3lB2jsXtOG6zyJoHL2q8hzFxvLqIjCycY
nBvNcuksWr49Pi5x1x4zlOjSC9CIsrb9QOhs8zljxaqCL9JPe8VscxI3QyPY4BYGrfzlwv7shaJM
fckrgfQul51kOUld5ct0zDVh62UCdzKwI+1XL89MjMYKwXoeJiusanZIMqPyHj/lTSMfdmL9IoEl
iurdytzbOPZw3bIC5YzXHvNguHW2GnXzR+PdViPdWLFTnhMij8Kb0mKSrLv01OZZxhhSgf1lC/TD
JAk/e6ogzdqg10r9MporSygykE1H5YhsKk0XiNoMr9m1SKdgU+A+hC2aSJi3NrNlPBt5xLL9iiiE
jU9ar5x/e9T4pyXq6tmY5CK9fGqQKEAETkWXjpXXLIel8eBJiUTUlh74qFUV06xFXTQbLH44Kzxp
CtVOK+TGkmN1s9P+W1rq1SvSkb3z+yqZ3q3PkFthxecTGQ8RP8JheevgrDs6FtGywMYV7nlpE2gu
P31Fn9CVqzOqTGV82AfV18tKhzxdzWsCSoJmO7nfugT5Q5MWoVRB1bvx3ImksOGIAK77RtP72Zhu
OqzBlyKoSJTH1zDNTL7LeEYSkhZou9aquVUrpGrva+fjcJodQU5/mjIl30YECzmdsp8TTJrDbJvv
aO4Q6XYwuXvX5t3k7UcXtlcdRb92a5D0dfMhE2lUovB7R+nrLlew+ns23Qeazgdt/doHzIoP4p11
DPaJZUlb01a/GaPrtp3vDUjzkztRmb6pLvKQHMklpzwkB4Kbr+QtNFwWySO67t+W9Ue7D6ZEPHuN
tHoPYnexvv2AETd47LHP2F56YScPrRVvjVq+vW61JUnMFw/Za3AzzrskauqU+NWglj1PlJJ1R73z
6HUffG/sIbAOSR0OvTKNOSiy3q2cfSPTerHsz+1aWVAQ04aQXATiJ7bMpuwGnuZk7Q4adq3z5r+t
TBANmfHEVvu1dfrP3G6iINmMXC7Ve77Me1z4LSFl02d3Q7oFtUs7JHg7r/wEG1qs7IFve7msXfhj
BeuU7/5SRZP+oHF6ml0ssb+N73yadO6J6TlU2SldW/5ie10mUfYxNrPIB0qfVDh0hbf+jYc60UkL
zxPZ/h5F4qZAeekG+UEtJFHKg7oRleZNetd6/Us8dTnEUFt0sndlg8bFG5qXiCyIKVoUKrsJWnT/
4n2mXscplEg0vE/C00O79XtuZHeJOWuOge9OWdh/pe3o5UGApG9ow/nWTyRlzJqTn+rx4Ev1jP69
r2bZQHxZtOc7nJwahweBZxK1FZ5TVaJAzQdvVr9webc5IhF06POSw0iOC5nAdU92efKi8OM0++3X
DqQEfTAQNzJ2Gw7GSSEfSh2hlTferBUEVEXSfPGu30piNJyOSP1afZOUZqA/5y3u8snqapAEtQtB
GiN9W7BeHMM9ufpwcUrT8Q9fxOLM+v7L0BML5F4sXBi4Zb8XfxKIDbSFakkQlPm6mLtGVtm8nyff
h24yqzmuFH74EtRBiwQMblGIBrU7Qum90vMqA+/gt+q09GKsDBKj3E0kK2bwMAiS+g3Cnj8wHVd9
G2Bj6sRaA6RBOgdfMs/AtzWIlUoJ3MbtqnTKPO8RqqgO/YOgIioG1OQhyLkfwri1P+wY29ztQ1qs
v9aON1idocnVOD60U2cKAx+p1FQUEyV9vqltuhq+h7liUXdYAWlWQbBgGWw2fuDZgzeFf3Gn2Vwv
S4Qjs3S4dMiAIzP+UCY4DUZie0/xqdFu3qf+E1I/cxTJ8DtK+WdPu/5jZ+1wa5pzaYU99621leEr
KaIN/QZn0StYnwW+Z18qnI4q2za4AvCOxyypmpi8opDYcvLWICczOpjJHPWgydM2IYBJBaUI2rq9
EDL96HaflGO7VwNBMpyMY5mM/HNj81iGooMBTrV3mFn4Kb2+8BsKyYOrYo9jVDsYsTG4ncFZkkfb
yg9thkwS0eU2TQfm94g6V7wPKLt7TUZVuA2KAnenzLNWx5AU6lcMI9KMCewUF9oigVm9L93bpGTF
Ut8VrUk+Ju6bfAqaQ4Yu0sESR4TtEUQfAu5b8Cdyc5XubZvrPhZ14FgxkhRW7KIfW9CeRZjdd3Kj
VyZ9UsEGANCQRYcxaeYjFszJraTEA47MhUZjWs3zfqDzeNSWZhdJ1F2sZfBg9/ngUAJhG5tH+Gwn
vPulYK7xa7MOFSdsqJ3e/yyeqdY1vQZi609oGlkpSOMVTcivwNee+JKVkLreYW1XV+CTB2djP3mL
CNm16V2Gt05X0R4nuRYk2NLc22HZKavQq0f6Os+Dq1m0H5NeZKVk9qzH+VNhg2wi9JtBIpGMZDu8
dOWfu1bqMh3XHTL7KUyFqqYkvgzLwupZT9cNoWK1A7rKcdyLYXfAs5a9KYnYfnO/3BiBo9NNOe/j
5bpFvECI/YlEdD5MU+zyYMlqw/WYB5m0J0WRM7WU127kj7uf2ZyG+hzxKT622Qpbg34PMlhh1cOd
cxIpq7+CxAuUzleTvRmHA9FN/Ls38Cc8AIaC9GVMBr+2o5Hot7fCZeOTuoEyzraXrIkRGhNeCtUq
nN/EVsvm/d58n9XZSq8ZlxDPpvtDG+9REEoOwYC8mnEIv3Bu0OJ4oFVG+r5nkAOhxVIlYWUcDUEv
QvJNiG7THaCFG8HgdARAIRawYSIu+TJh09UWBZZ2BRmdd9xQAQ9KoapMsfcR9uyEqt4cx87VkYD0
12iFK7vrH6Clr4PLvCKFGsxpC2mzGJTTIWdpYPN1Jm0hkNSVxP/davGV+oGEqIWkSDkcIotGaeVD
mDdONHWyqtqg68+Zom96o33RZd21XWhQZGsylftq+txS0R9ivS9Flr067e3P/Q84dG92d3dePbcz
dH8TPc0sOMQxuunQ+qig4ZoD1/hKU+wPVJgLtzD2koUe0gmuv9qvCmOLhUj91ynTLdJVDonpY+sF
iypz2WIVDeCTozNZ1E+fqB9tZwsxC3KK2C/wQ+/Q9ACmKt1H1/DGvoVdKJ+8fsjBnSbNu7/200FL
W8Kk1rkJZ2Bhqvuw8RrnURxn54HsT22E1iNeUVIaw0q4UEOKkoNbN9BqRttVNtM6lOs+lL3Yv6zn
1V0WSOCQzuQ8HJEjLvixb0QxAw4uZjxAq1zQafBty3KUyCNEKeQrNc9SNhfSqg+pH+g8fxD4cOVi
3Yz2YE8LGfkwWNCMBjdZM2C/PRhvmGuZdOd2ztainRZVqGSGwJhSxBQ7DObNAFuKB7jyWAe8NV2F
PG88+uY7df5aDWaQl7txsOA+Pc0qlQAfRGh7C8mCsx+6Ihp5e4iTBk2LZtg/E34KAvMDhkpcpNyk
JxJHHz4S20IgDSp3z+55Rn/SQM3VvO4P2iqR72qPcPQk2os4xAJZ0wqPTNzyLmhL3JDih48ieys3
cEyj5x5L6ThuWJCwRX/GgwjroNniI4+G54mFGzyk2BbxQM5r9Lz70Vq4hakjamjd+n05UPvAe1GT
aBvu9ni97l5DH6IBug7NSWE9Hw6O8/uiWRJ2M76QAOtkPeL5IrYg3uwX/RzOaDrWu0DBp1+nd882
WGigmDS7ZOCo89FuASJzAnZ5f9v6BAUBiZGbCcsD1laTmd/nMC4jk353fvahWuAkCc9ODUD4gsls
Qpy7HaOp00XW+VHh9TLv1+B7cdlFuLmBc2rRbRJ5btVPuGvBXWBWrMEWEVSYBZAC3iHAbnoXzeNd
lD2QqdHn2Q//RuMPAdV6nHB3OFTAGHxfAx9oiW09+pE5baPrilGdu5SWSZuCY/J9Av9+qwnfkzzo
Da090l6XfvkdrgByOty5qhtybEFbGWnvzU+7OtyVxfJSOW/GGZEiV6CZd5TD3qDipqSSmZzL/hRZ
sZUNR4414tKDwnAkB+AO8CpzoLzY1942oJH9bcpHvXwTH6mmA9zXjQEAsDB1xUyjv8QDFxqtu82X
vU/K26+AMh8z+kcHbj21fjuXXrzHaBjlEfVtv0ZB+408JY+bwb+y8JeJB1wAt9fzbbvgnHkBxGxQ
xMwVjvW8oIZjk8zUjSQKHlW6gEgAUILsZf1o2oldtjnS1bwzJEQUSwAAB9w9XqxmjD92iX9oFICF
8cN2Nqui6zRLv25wj7hijNpiaMjfFQlKkY0x9lDKp/O6iZ90R541QXYWbnYPQoS/O717NV1gNo+M
HcUcqFxm6s/OoV9SbbGzNlsxW/UKnoEXAJC+SZR8dpv3FjVK4qrT0e06r3rKSZn2Owzp7eAxaosN
fx+lqD2ym/XM8IhnEF2ZKukC0dtJqFE/olXSduoQbBYZwubjcu2fLbdTlfWkRIeIXX80VzOP+Nfd
/suLoDS3lrVlBroZuu8DIOlYcLgZxYyDTyWB9t8Rz2MHHCDX9TbXNKCk7vwARoweTp33c1nXKfdd
Zw5j0AvA9CjIjnwOZh3zbNyx892+TE0Esp7yuQI/hlMm9zzqMOkTbwRLT+vjuikF3MWLgB4iQ9Cw
taN4/QNgnOax5wK0NAkWUwKmRU/HaN62YwCm5aao8raLr9Bk2KxgbSRLHyD+iMsYMeGYWRhPbn+H
Gw9fxz8ZjNDng4Ek3Xpb+ybeaph6YmuhYz011f3GYQt5cx56LM2BlSB/gMHuBy+L1UjljqpL30AQ
kiSm8JTv51uir4BNQuDMZ5dNeAkeTnXj3U1BUPa3zbvnATiKJqa4LKgtWdagGiiviqSaS3PDJSeC
8jvg2VaAqD+HZRurcJracuCuNgmuu401V3q7JaQ3JDlD3pN7DQDbAIAXJbBjTxvzHoY0zA4j76oe
LWahcbXRjR5o5MSRyOSZ+tqBOXaHQHs3yYYCGtIRlzT7HXjjVM1sfF36ZwefuIYL1+VW6TOP5Fu3
DPdBI1gJ1vI1olG5Kps9g2tAw7Pxkw3BcophaOBweH4+DXSGtIGmuD1L/ikO7GGrJhmgKw7YWvdq
+MvHPYAxsydAPD91ONaywQEaJxJgfQaQTwoaDENaSSEBeYM5xUxT/4PPxxGp+LOTzVtGkag2DDTg
kpSRaODmxSsvvGAZqq5PkvzWAZahJ+88R1+Rha4Hf5pBbbXhYZerX/IZQfMqig45IgTgrvDdAFER
A+2KXbUj4irU0h62YbflSJb4EGfpFwJpYf0j93qwKCR7zCS+Ic5yTGaIK/hOZDtcl7FboIyn495D
xfrrUtqIvEza6EqF/iOZ9PvUxthHd1+Uw8A/VcNeQd2lJ+7kUTfNL8PvV7Dl+c5SfDKMTOSAy7oV
y07K5SJ9xXLcNOe1z9K/2ZYV2Z6muZIrgqzBK3vUjjDwr1ap+bqiRqUtjwpYK1mus+STzHPBRPtC
2DZffQbfden8p3aFGRx69o6kNqzJBHSqWZcTVqipmjaRR7SqSbX1lWzH5KCxL1YR879xu7KPZTMg
pSlThej3K6NiOfiYo1snVvFkaUA1osDo8Wky7tn5c25GY45+EKMnsTPiMRY9623AEFQDgb8FIYzB
YUUiMQQrVOMeVFEqUTvhFmdjc9S7SC4UiKeT+jBMy08Lx2xpN16N8dWMkV8Bft5zi2p6tJgbETLx
DoyOQx4lxrz8SRydXhCsvGZ6aq6tSl2ZEO/oJzNSxO5+Adh1Gb3o1UzgJg3kd6nSa2ZmDqu8G88G
jWOksq4EhnvhUyROC3Kj22COrprQjytvW5oDWqESsMKQ+1sC14l68hCgEJsWYfHgeIJwM61E5/v1
IOCcByb465YoLdIWQIyG0Odi3HOh20fb9XtNQvyUZHOKTsevZRibikaJOOzJ09aGDL4wEecOBRe7
A6kFZlLqiH0IcOYk61/8DOxP0wbyaJb0aej9MozQyOlsGeuZb+9UajREc//bGztwRo3zAUWzI9Qh
+i6MFi0JOfZ4Lwe2EWhWQD6nMEV+sYrnpjMEeMSEej/P8XXT8XFPUeD5nCjkix5QJDGdXEMAlsOq
cwlQJA2IbZAw6a1M75FG1NTiug9SwK6JL8VVKlVzkQWg08xWDAaTH2jtv0wLcQ84Yu7X4dSnyzEc
mwo6sS+3IVoKICnwK7m2hzGDF76QVsOT3kq2LdnjoGeFSYMJW3l0DC0sslimPWwGG1zAh74Q6le8
EcETZMMFAfJSr1P0PqjEAQtLX6UPqpbEDp0ELN59WdZzu3g/V6VeZYziOBnUpDhtCz7sbUUN3s4Q
wR4Ku/UPG5e2cGp7wFBHdJEYKihHPdoyjUBjpsjvajph5Mwxvpw0lnweztGX4425RKiJY0IsxLX3
CIwKdqmw7qiW+A8N/OcswxkSGxIhDIx0xFykzjOI6AeZbL9iYPhAOYPLuC5gYXFqpqQLDg6TYvks
yVbhBhcH68RjE0bPc9LvhaT7UOFTAUAb2QYRiSbZ9AT8hEYayya0rEiFmrbLY8Pcq5xGkCttBr+Y
uXKiasYgqo/+P76xTlkMlNI+LnpuLrtrHkTm115iYrgCvX9hQ/zklq0Am7Ad0Cd0dWazYvRlj+EE
q6oAnCvYjXcoqPUxS4ANaGyuwgMI32Xa/ZgbpW47y9u2BtkhNEAFloCWQ7tFlW68I93A0mdkfmz5
LyHRksXrkWt2YmLlr4DQ73QEH3/kQ5ViGPWwTHY4mcWBU4ux7QwTFuqIcegXN8e14ANarrU/w6r2
H6FOUiSU63MIMxfjnW5772L/6rIU6rZv9GVVd8MetFceqoOmTXLqGgaEn34LoFslh3xHZQzesJQY
5pzbt40j2+6CveyZFqdtomvF8Rrbn1Yi48P9hrNjoiFSRbYxxA4Lzccnod09LlT6MKa4OKPVdReZ
PRk6vmAQGt3ShH3EiPsUqS58oNZeepK92Mn490BjTglc026mfyEh7qxGZJZ2Xlj66Gzz0LYeJj2m
+bzqGIMgW3rKfGRoWeIVSyq8484iWDkei3+kafPa9hjMdvP+U8BhrrHokdDPtCR0ONphe2pmbyw0
KvEyEVIsGCUe2hPtNnPBtOFTH8EzSQR1p54BjDU8+RggMYOVPO2WnUMIgloNXnNoOa7t0DiAJwxX
DtMlkM2xwEjUX8iCrDRR9mMCMY/2KHtL/b7Fay1lQMafjd/DFJyDWgTgIqwbT4tJRLkDgYXzuxfx
Lq+S9EiYekjtWaSkJkDipxZjWOHwbDWLgTLoBMKNlGjSuwvGfIqwjBeewsSGSrQqgkTzMaAaZw5W
8ZLssP0ACQOUK9iwfqfxSqATYIcGenzHcv406wcSgfDLLY/BFCqQM5F/0f5XIjxbY4gJ2VMSXWEm
TiWkwq8kDsYcac3vFZwDWBQ0CH1LX1JPHwHCoIFKYpFTVMh1z+psiX56fpjPkxpPuxh+axG+9HDw
LiRK6zmRT6EZzKNZ7kLgXCUy6yc1wTD8tdnJXuUel2mu1T4VrDGy6AKJ4ZuOPU57nNTz2g7nJDxv
a5arDtRaHEZ4qe55R3CKHAch9c7X+aaMkCPoCEfXfMVmCB7Jhr7MCR//VaJniuolUVD42qtiJr/t
KA68Uzh4ZAzrnXWFmtDRmyYQdTutD5ixxLKDeHbIt1tr3gETPMbKsDyKgJmMaB/PYQvcqncpUPAV
w4DdRk6YH30f7P2ih+ZRhd5SxDr5anwJwLr7HJr4CUM72IB2zA6h47ZFoDkvkt79QJTanrtMHSzp
yg1kC5jR7y6OxEH2C5YxUoY6iyiGE1L5Y8Tjqm4WONiEQB9uqVM7y1+YdD/J+aaI1FIFE4aD4s5E
aBGw5DYdXOWYXM06ByfcjCFvzKphfRhWY2jtnscDJt7S3i9CmxZYzNFBzvMjuKUy1UONd+nVQbp1
R2j22nr7nxa4Rxmwjl5yHCD4RTwOgXCKI2/mBUB6hvk8jGNjdvyShEFQxVrDVwk/dDyPRaYHAWdW
HSAN2iIIiVdaPzks3TrUoR7BYohhfdlHkRPZ1tLAGwZv+T10iEWyWdsjpsgMIhr2HAbKnbwOA+Jd
i1poUeCKNegecFuJMuwQf6/khQrKfxjyRYAe56LHvM2WsDrdk6D0nUQvNGxNQZclBliGP6AsRX2U
y71wFsEG4tyip5SdIn9BGdrHM3ZFTCKUHV933BZCvUzdi0sRuPgK8YWbkTJm2aVvFSn0lviFR8kz
rCxWB3R5DQTUPaal7kIjyUP8G6Ypq/sVxV1sRwQmyHr6EwkR3zFkE6PJcCUE2fCT8OfA+VhE91N6
x7sFVtkpSPVLBpPigKc64rYVyDWCHYNzHdAViIM/uKtB0dwwikShcZMdiqnyzszEP90aImVWa5XY
cEWnDpWMcbBWpHcRQVJHedqWEb/NRPcbHLHki1A7nNuGXpYpecmEHcpQz1+N9M4gz1yVkmmuVv7D
T3kEVijAh8iSQkAm/Zhsd+e4up8cZljMpnB6gcn0c0/OagEFjwX+dwgWc/FG+apSFh1wT4xPH4BG
STyHOXfl6malOKLjF263hK2ch8BqabrCykHWzbb+J7SdQB+/moprcr0F334A/gQu3oNOEFAksTtH
BtZ3YBHqhfwNwRhaILduV3js9wv5H0fnsR0rsgXRL2ItbAJTirKqkvcTlqQrkfhMPHx97+rBG7zu
e1sqQ3JOxI5AvKLQlDsMdOZ268WffhVEqSirUyDbNBrY6veDmd6m6cFbenJ6lhmX2DsRyTDghtIA
EHOXSBYlLwhQbGUnYsHgJTg7udgBLI8cjoR22UjCtd16fv+KrZjtCsWuv7SxSGkfKDs0oL7fc4o8
OekuEOmhd+cXdqp4KZOJ4KDLieVZf33hn3HRbp12efHs0txbDaYJEUG+8SXhGzcZtglX4SaEy3YJ
XbhybaK2Z//3XMc8dAjHo05RO1xlsQqaT7RWfIlxuS0b/7yQiI4Ehp0KOHUy79nJvZM/pF8WONHJ
LzkNDdVvp7W8Cwu173MmF3NEIwYQehZ5Ccap0U3MRu/JIbpkMXK1DbeudTO4jdprezg7rvOWldYl
LDial7PS6n4dxuXYtu7BXfNtssruytDeq3JIt6Vd3sphKLely0BU+mevIEA1I04OhgGXuwCNWrb8
7OCbNdUqIPXs+DhBl2wd74fZrfd0fMDptjbescOZNM/dlgmQ174C9mYzenHYPFJsgXlaP0DqP/S5
9Zm/5iZ/2kzXBz/zXwoxL/tZ6QP9DdXJXKlwCeGqY9/MT8o29qMK9wW5LiKypHHtNPhae1tFLHUF
Yp7Nrxg82f76sIT530g3xLZDIs6kuQ3J1QuAVmkE93bur3EeYNcmQhKuLpDLDbOM6/b1mlvWVOFE
aA5cAdp9LtzSibLOpVOhWN4Gaz735HoGx0vhzm1QC27gY4be1mQIemtxpCwg5gzk8pzzY+MVA05M
v/UNFku36g6dzP8ARNyYMdvYAKuOG22+ahLJ0mlvjJqIJzAcw1Oevgqdoih3A1Di+NMtD04A/Y+d
PeADF6ZAPqnFNpcFwg1lFkVN4rKR/k5U8XVsJQP7Iu1xjdpXx57vqHa6q3vbjjorXSKlicqGV5hn
hGpCdnr5ETMvw1w1L2xpSSRpD1Ns2djyXxaQHJJEg9Hn+C4oNlGzCz+kG6T71YKAazq+/sPD5CYw
KQNVPsvJRnXsAb6SYN13qn/PS+TZbCjevar9M9N7P5jYB/oi3dhqZxVeXLqwS2EhHrpufClm682j
Oyia2pL1LbvRwBJGlrwHfvpbe9rbcemdyHjeDD5AYhu+NElWHiSqi2N6V6M+CdHboGbtO9OefuqM
7DAyZqWNt2bmdmgmyN+AjuTzM6h3ixagdCVFy1vjBLnc6nDaZJl/M3JThte1rrt24cO5tG/LynPO
gzh3rwNDoHqcUogPbsP0TgvyEa1z+lrZYtnEkrNu/X8t3Uuxa843kyeyXSvznzowfxGuPvOwPOIW
y209QTeo+ZLsssb9a1LIc+x37NTkkXuvgupVGpkRBKit927jXSrypr1nnziQo0KIbsN+jkFM8MtI
sUhCmz3Z3+ZLvq1x29zr8rwWpGx7pH23Tffd9FFkNYzmmu4DgPtNuvS7Fn84vn4EjrZfUnt8GfLu
y63SHzik3Zi3d2kjwyuMfBAhmoFy/pI+RQdMnWMwJ0/Xb2muxf24/FHQACbWh5eVWXgZ7UjP7IF6
7N9mg+R6y8yBvMRdj0OynLlWvAJhXpdbEr4PIkVnoxSoiESoX/1c3pMdAKMhdlyD+ry47WBHPuqz
L/IZWZbUe82IBSazbEJSK5hI2bMOgCtxKwYOkCDqbBs1QaAerKW9rceKgDDacDQVYx0bEDSI4MB4
lnzJLMkx7laPYzaJ7Vxly9GWv4gpr6sQ/7qaP2sjpxHS3STgmfgo1CUs58HPfwFrP2sbKWeeSZHx
bNqVO9vGlOFdk/lyKzS51GwUBKf6KB2lvOM/fhdMYm8bSbmZStYxx+IVpFmclVvjGuAcEU10vUSe
2/3qXJ7WIauBMx4ynx1gCtPPJBEv7oMbmsmj2X775Ez3a0ZhD4Wlx7ycu1hkVXWuJGF+PUrC9cK2
rytOxOyHDGIlfysm8k4Zoo8ntzprhhT1NgJsxl0OmpDQKYCHC0zYueLYLZyVo3Fpl8KL1tXCzLZv
6SFosBu8t6HHUA+N6y0RbmMgfsWXrrkpcCEO5b3wCJ4nasLkqj+w1qJJWR5mAcOXMyOiZw6HcSVQ
xZOGaXYY9/7SHEpnsSKMGyWL4zgl21qlvKZ6pigkHKKKhph4go+ezeKf1izEtm4Mjl9v59uPgATe
jSWHW38yL/wLjX/XtSAoqYENbN4lIapRXi0M0mMZr4W86UVHoYDgE67eadBBGuu+raB1I8EkvqNQ
ItbDcNN4rFcTl89+DsB1cAcPmZnHVc/9uVpKL2LwduMyFL8qMZ8so/xqOKzxx6yniZhU5IimosGg
+dLKfQ/rg2qpOcuGqYpzb/6k6YTSnx42ZElgbiiIuizVVfsrEsbctWpvvNWnTwIfKTPffX86dOGy
K1OgGDbPg5Wq/MHNx6+8Jl7sJPI3WfOnJndcXFfn2FZmjx4+gnGBYkdmtbenpLk3vB/fKn+C3rmM
jhGbFXOSVQD+Wva6hwv1T9Mj+/ZlUoV34Asp48pIin2SVvsmYQuwfO4UekbuUnhy/jicKttUB7Ji
2Rb2/cWaaHfoHHF0xuGqRZ8WRJna0edh0O5tCN9bkPbe+ra1U3hma1rfWCSoOKaTkw7PaJpho7JD
YVd3rcMvX3VdwCLcffEFJE9R7ihr+/E8KgTnjOW1t4tjo9DatTpMBTJsKMZ/uuFuVLCA4dAR/BtP
/mJdEMfxX5cME7RtiA+Fa9S7pIHTtXwu7XwHXvRSjewdxTiSlza4NVR9uJGEnjF1/PTo2NnbYh6z
q7veStOLrpmbSGUp9o1RmlGu2V6DDqLVAI+kXC6NLGu+uBz/0GjzVybTs4VCUjjBxuiAfDQrYSSd
LNkIu/Rje25utDxV7pTu1UDKZXHU9ZOuzViY4mbphpoPafFx9Qj1eoOIlDObG7JRt14AmItqoE7F
dKmW5s0UhnkCsb2ldIf6N089iS5vjpMJpYoWRdhoeZU+xikA6rQdMreNEzOpgBZSmsvmAm4MrhpG
9SZMvfCQec1RNlkSE9hN4mbIPjITitlJDYmL6z0sPbZM0qhTqfX9qq6iOv/dqPfcA31OKaYBAF9W
GDdeUUJa6ddBf4nauxtI9u2GTrl8TN3JpaYBPiw7u2tPlZRjO9vFr+5QmAxmFBNWDbkjVnDhh4EC
AZYw7IG128rJnTcrzSZ4pj8QAvsgaNWexRjasCLJVItx53YtFzIZTfIXMgrtNefkNV6IxHGipXLa
WKQjt374Xfa0SABR3jiaTKaXpEjYtbWv0nJTVckt22O+S/xq5pBtotK+BlSaZE/v2A3edB9Z4fxh
5w2prJPsBx0vfC8J3umNcCy5qbL+q7TGX7Ou5Y5Dj/VyWZ7ztthCaHwFiFp8QtzmXf1gJe5pbc1L
2zN/hk2xJ+XeM6c7/FJEc8wVUevK0s4KQ2MUNE1YJI0dshMcxd11zhB5rFJFarWwo8UQHwUCAqKU
Ceqe37jEYwD8wjtFiREEhX4wvFnuneLJn0e2H6TULXzEva1GGkWE/mzX/nGivBD/boY8XJftuJi8
XudC92uK+pArABL0Aau/OHPQcDTSF9Sah7HKmpehXcttNq7rhTvp2xQM424UU0aUprzxJsIaCxf2
KuW+KQLaWWymFG4vIE6uu1+nZtgEBv9xWRR3dJkeraTk+AESnBVpFZ4Eu5wWy0k3qXpZjKoA9QrP
mQ8lOQe71qit8xLID6OFaHVNXg6RuAZxhqmbSyuoqleO1Se/a51o4aOcvajIV7WXrCS4b4yL/LWC
Vr81zBE2s+2cQIT6s3PrdOm29zOwBd/p43yt4AYZgJIqgMNP+IogsrbaT2/y8INeM/bXsHeYXfgJ
5TK8mgG+Gi2XReymeD3dfeHT2+ZLPE3Eu13XJtckBlcPnYOnOUuTjSfp2VkX7Z+ClExZE5znaznm
6OFdTlI8BnVPxWOpmYqT5tmbBgV4nu5Qo3krQieIRms6huKHfBFxdtqZYj8LXxHFr3nRCSKtJT2i
XXmYxwDBoewe7IygRxCu39YVUda6Dfk+dcVmzagzw/WnkcWV5ya17vUrR3nJ1JVZnG4PqL3N3exb
THfoSBY3qARtgRNZmPts4cLLsxeLYig93QQL1Lbdt0RQGSVrV5yS4bszwum8WIHCDv5j9MG4d2q6
o5Q4Boo3ZlEEhQa7eG2lfS4DA8n3mpAz29MinymtS2/hp7luyPHOklACcDvMk64tSin4v323kvIa
uUBTPdqXsQkogssIFZF8YXPMI7Mt7CMVTru0JktKrcMtR2x4VIGfoaSU5GSYmSJRIOSOWTPAzxSs
LYH/3FXSj9qgxpksLrZY8QGMdFuHdk6jQUd5B0dYlwx/nQrmbZKLl8CAqSjBZvnhC989jzYcypSM
vejWp4TuwtC1mCTL2wzgLWYKqAA5WIC9xvwJQJz62fgaTajKYGp1TNSR4db6ojtKR6KxL6ImFK3q
a5gCf1yWBhNwoo74Cl3hMZPnVw+pfBXlWrFXc2GoBR1oRs4AhON+tJ5TLfKN8hof3eRmrDsw22aF
pE/1t1HRkhNM8w99pP/QpIGiHHcT9Im5WSnIPC30f4Srea+IwWdm825ZmiN93WnX/1cYAKugWw0t
hRNqOASA3VQdw9VpqAbOykTbEVTMOmb/yjmxGOmS78AJ+Qektt2hHyME6AtnU3WHARz3yqW4qahv
4RrYJ7Aj04Bk3cqb1rXMNwYw8S5Jho1abUFOtE4200wPlmmlT2KR9sG55nHaoDOIkyLpJH4CqkNN
aKSpXLIKM90Q38f4TdjI6XHriM+ira7bVQPQZ1tnEuLgd/0lSQpvm5nMxIXuH4WhGSkWzuDJvad4
aJNr+RsE+ZsKd9480VsR+T41UMW/1myectmXSAXlbz51c2Qk5q3wcvL63omv5z5s7Puh6b56JI6l
/ixwoua52PZNfzuO4/O8uHvyBGdmh/s6nd4L2NBhMNECxV0w2sfFvk6s2r+kIyS7zp6uYZymZFk2
ShJyzSgAPNUmqId34RDYqYzqY54t1Aw/+LENHUPSbZcsPaXQN4Yud7LQcWWu8Cyk5qzWOEu7nzdT
YD1Z47eeuMQyuceNfS8646GAELRRod3mZZTVESiSOdI/1kvjnLCi4ylLmzhrPT8qq/rUW0BALNJG
tbJh0conbdpEy6qIU4RYluOZMpLKIBQY3vHEu5Nnhv+s2YTXX9+Mq/WxtO569Hr/Fjl8nwyIBJZm
BvBLxAiQp31vDPy4kEYsU1flgegeY8FQ6cPorL+W3s0DrgSWHLsb9pc918fKT/V+SVXJBk1I0cqZ
2zzL3FyXhalbu7i2yvYQ+FvfCeurUGXFc+F+h0734C8dNaz4g1xYWj2m9F+59J00KHd8xZmUnAa+
EKgLRcuN+drs1lkOByayJe67TdAOV4ro6BdNeUwSdJt17sbYdHt/U63kcVb7FPjBVlwLlwOXLpd8
PBuJd3EGe6b39MkphvDcuOGTHpi3wqB4sipxtkfG38Liox+tmnLS1v6YG8DjNOl36Zx2iPWpBjeZ
C+6sy0Npolr5If2GAR0pblXsq9AK49D1Ii+HdFbNeuuX6uTXxkvi6ksfjGAvxHmQHaN6aIw9tw7O
c43E0go+KscOHwpZsC6JdGulxnXv/R3S8Zya7XQzmDMNUCGq2k+IVBVTRJpux3bnueIsUppnlQKw
NWc8IWuR77VnkzBYbXJNi96pZP0dqB7G/OrrmP8BdnTlc4WTzq2uGna2lzEbSGvnO5nmG2cvcaLQ
RULiilc5ew4nIp7ujNUzHnpP/yIpfLXI+Rffz7YYhz+gRH+Fpk2zasK91/3WzfDaiaXYLl37SFcP
wWCl9glNRbW+0DZ1z9nEquOxiw/TYdDtTdYzNKt03BAOe647CJ/lm+l0uilXqnUWXBrSDfgguKS+
8BKAfessRzIBpef9dquAMqnyBeJPYKsB2whqp5hvzWc5+5IauHTdtTb6UGBAm2OWItB2P4yTZjxd
DWi/pVCiKD8QNilL5B/ISaLIMsGk3rW6b+jOSWIX0fiZSM5JUtrqEpRzHpU+qUKzMeWuomvHFvx6
vfU+SIZUIsERj3kYuROf7JHoY8ohLwjFHAFGbulco/QxLY+9ZhYIp1reGpk+G6s2doECHAvyKbaB
D8jBBBul3DeRUDXED3fMF9J/417UO4QaHD56AbDOv7ORNKMbZFlkeQDUE2xQXXTncrCb3VS6p74W
O3DkLQ1GJl5S5BituUsrPI/SHo+VxTlfr8N6ntLuNGAOXgqFlctkujEz+lvNnrIVbyEbTAKmadLL
wHzAbvPWzeMUF11OUTgxcSoAM+zHNT/qxd7nEp26Ya/fpIa7xF3sjCnjpJF+ekA5U4XPR4QjLvgV
xw5QnLgINuFalntX8Q2pk3fiSWiAXCz7qbf3ZStJYFXFgljBTS9LyHyO1qFC5N7RLkaUECLeoMdB
T92japdjIAzaWIpuLxe6cMj3hNYE0jaLiyHDt5B9jRbkGvi7d58bXPm1AMUUBpmtrJ3IL8DmXDFH
v6P9Jl+RfOSi3liwd6LPXsaQrDZ6yr4gMJMM2j7aeLfkn/jrecYxN1SexEsHIoMOGMKWgFiZcMpy
FYzrTLDN88d9Zj/JuVYHN7deysBGCRLUQc21uGSGauiCE84uDMu4ENCU/ehwWXMBZAP1hlYHAd3m
x85C4BxNbHO0SsBR3iGwLHJ0BQDEOrYbt8ivrVnjV+Ith6Dv33JNfB1xmGktSc7NEJI9c4nO5fY+
aSsmDR+1JiygBmbqf2CYque8dlCjrJ5B2T6EXdntR0LvtDK/O+U0Xjrvp5oYl8ll5wC4fmk/zFia
ULP+U60dfeDN2JaZuysbrgVgzXnXWik9YHz+bGKPpgVTVK31fknmr7xcfLaPDyvlS+ut0yfgxWWR
imrVtbv3XfvFTXEJiAb9G+wEvYBQWNOiGPQhpWN1QHPQqHBD83JbL0EcAFPs8CteOnf59FOEDWX3
j11p4RDb0ouC1ATSq8p9YsplI0dUjXpy0yjJ8rec3ycaXAosqI94HFEyAVR5E6R/mwhN3y0O683a
+2dtn2uoi61cJxdv7Gro1iuAM6NeJ++HqbmrQuPi2fqK+qMiNtAKZepveanXak/rLOa23SrH/e3Z
zmFGKbOXfsBpQ316HEokm0RPdyIZwk3SV9jl3gGYhGzxauXRbOUBmwBkouKhj7EPYdmp9VBkX83c
JZyJHGMBf9iEqgBLSp9o0cLEdTFATd//zYvUPzCsRWXOmSOCENAtDE6sTZGV6sMEcbTn46UsfcZ8
A2+6gkJlZOdrfiAQ6yNIt4/5jB8gK3bdrABO8QNv77rzrSA6D8NEiKlK5p1OyyfOy3WfdzPJigGZ
w5T2FUA6iQlIt63YCpKizmNpUeytzZEpABgJB8fhx9MLiDOBeSDX4U7XqcK+H9ataefFNW1N/XkP
9Uaoo2pDNwrpWIDKLBtymDavNthSUPSui+RlzgMfXlmCjjn1YbIW8LnWqeLR6k5FY9wNs2Bnqkp9
oKs7spCNYkWVfaQO2bX01hZAZ5ZF34tCtql91p5+lNj8NcG3VlApkqWxSROnEi3ij69OuDT7IhVi
D+SLd+eFly51DpkhnvpQ28jx3Hu9EZo2cXB9A1k8hsJ+RPIm0JNTH+BkDQcPXCSwaZMn95IBkEy6
7h4SxZGrGnuMZFrq8xwsT8Y1/DXMo81cPSBaG+Z+GeiNNSBnCGQdDQGq1lbWLhBdElspf5rlT12b
QeqoZfe+rFUQd+a6H0IXF8gJH1Ru0CBTE3Byckx/jSSX3C1m1jyzSAcVK7kuZvrUYILcJWlOqIIo
dnSwx2Kp4sGoP4U5eVR/LpQYtSceIStYHlS503NGM/c63Jqj94Gp9UjAO980oZZku3hP7PIzD5r+
2BKAyYr037gQfuaGuSstjq5KBsdxKcpN3oFpN1TsbZL83KXrX1Gjznoo/5E2jnj4eJl18m1qyqKG
nAoXUzw6POlgo8bxIhM4Ykl34y7jdu7DuDadzb5WCViVAihLPyctq5mvJPcBE0tDeLQC5M+J3R9x
XO8sCpsBSxssYMJeeCH5XT35dDvLhaaLJWEtw7rpPSthbsu/IUTTM2yS1BTTl53AkCOuT+PSfsgz
guLi0yLQu1Vuvl4l6wOjZhh1oq1p5zJe03QxoxnX9ogGGqtrqtwEM4gmn0poc/qlNFRuA1iXKXNu
Z5FdnJwEJIWjkctqwliaB0Qa7BBO1Nmq1GPrnfNw03rLpeqoGOak/Eef+qsr1oD+XTJ+Vruea0VJ
svRcSAPffTdARra+LP4CH0SIcje91fqEOtDRSmrRCeGkx1SoFt+OL5CDTJkKhFVXoZqZy2XKknuH
5ri2IN+N4c/jLrzq3Hgexc+BcwoLSgbNq28x8sQGjl8/RwvnrOjKUX31pRubxJtIiG9VUT2lNvmS
cgL/9bNfu+92C6X0qNqnrs4hN1oe7FHUxUflYkD0zi2n5LQFJ35e++nHzqydCMCYXYeygtVLblUz
Ooeu4nsjg/69NalPUzwW49pIUHBYA8pomkACAsoYi2QPlWfQSQaxYSzJZhFkrueJml8LnSFoO4ov
hztrRA5taxr7vKL/djQdSK566sl/RGtlgRezxlHKADRl3IcQuJu2pRM5L+uTS0lFxYnOyN6AKXO/
ddI/znto93ao7yk8jQeneiY8s6lsYz75Y0P3nrzWVxVWRA02oTl+pVFTQToGPRKJpE4x9GjwJatZ
pxDkKvcfVUD0oR4e3AlJIyyQUqyptEnYFyzbOR6QRTvfiAnbGocqsN4UKPhQaFoMyeFRRxVKLo6q
rfD8SHKGi7gtK7gBLai/vRsEQfWwzJM3RCpqVanvW2ipKIG5ipFYCgRblLcoEsgGLy4PA3HSkRre
gRCq4dHiiRJuhS39IPwlQdfkVhvGDzzurSfXn0mzhMKs2nEBFRyVwA2Abzd16P/BZnE7cuthG7iv
HcGXWNbed1MkoNOeuUtawiYdB5k9mpeqSJ6KWX97viKq1kUYiC+td0tFMty44vIhPH03FnSP9lYW
7gZ1chvyqBhSG7nQJ5FV+tZfoCfMMbkbawOmpsxvrJx6vzK4z1YF9RLIh5wXiw667OsrDMWeSSul
k3ETcsQV6DhoGeTx2KTP6dIsIKJvSOhNMp2GZkU9CLg9Ns66yRRhPZoEXqpl6vdTyJMC2hF1zEU1
jr2k+JzJBW3cHN1qJOzo+9fKVJmRdaYiYuPCTNy6PWGfwdx4+NR3ZJQKhDSGA9KjQ63/zb3qGMix
NsRlbrgfT0n22c899uZ4NFg1h879CMa/HtUQ8y+sthzWfraojXuNekmH7p9RWXeFZXzTyx3JkJgf
9e6fE8nJ9Vp60a80bnveIR2mG25o7jjpuLMXeg+lInm5QBH2DU8fYekDqczWm5X1sl+7jY96NBvj
yXbaX3IFzx7swrAUP8q3r3+Z00kGSUHVRXgpBntBEHY2o04+O4eALovI35DyuCAjcO61R06jsYCO
/O7akaJpVVXUQqzVk1+J/ujRMRal74nHnwjCGjo7aJ6TjAhe1ZY7zM07D1fBoTZDKBpxfDt/pT6C
XfCuo8YtdhM3lnAa6IB0vTgNjUDpweffRATlPAAA1IXB/UUaHHFdCGz8Wwp9PzBYY1VYd1WhCHJN
xamkebJyqpvJJFHbtRqYSN/WFYMeNUg7NfaU+sPd6Cw0EUeWc9fIbwNtrSIiCwl8U9jPyq0oqAM0
GhXBB5zJKE2Tj2pJ7Aic+5wqeZfwiyYAHUY7A3vz8Jqc+78kVhrDUW54DsYYVzyXBJI6fxDXBggP
OLag5KV0OVSGsuCQnq07+hreqDrHaEr775q7QL+qeJTmpZva35UFPhcT6VlLh3wo4jdc8n9hTiKK
uDz9SSEyspd8N053u4TmDvTyNFLrGlbj+5rPGS3E3OesnS2CikQBQeV+8Z3I6RYIx7qlIWW+b011
aVTNW9+26L3VI2wA5TCaUVUm+4Lv4XbOp3viPPdackK2rWXwAAaPBD3PTSBC6pvAzOhZuDl8LxG8
vb2X9BybvcsCgAUo9oZ7DaGN2TvT0F1dolpyW3tOhuAlV7O5VeaSbMlT8LCm4DRm5tFdX61lOJZh
IFlUmElMGwV2jRYLXUWWdAgJCEUq9u8ZYR68bEbR9VlKlunYUbA365ZSff/Gtuy7jABAtlyr9532
uVr6izLqb9TjB7u/qcLyJdHtKSlDfHikHprcYInfpoGIgeEcej3veo110du7teXJD/waAJqXthJ/
wmesxoPfZtn0tarxEg7gLr27LZ31uab/wl2Ax0yLhgfP29Z2gQ4kf0JjfksomTctgx/msajBfNv1
48zZthQPBD+OqJdT1cSquXo0Y/DcyexiDD0rRgIVg6tlLLu8W09D6b3wjr/kaL6zoa61ozV9ylX+
KoA6aGnh/PDVx2y4RE2Siraq1aUvt5/felQPGkLZX/MVqJI8pA66OTaILE7hUXRdDLkbVyn1bzWX
qTlDb6/EVDxKV7HYr7+c2RJaHcKLTvxNuiL5uykSZ0DmLQ+CdzH7n0mYMrVm029d1t/WEMxxnmZ3
pv6Y6T7g4SGbqgsORVc5G88GiR69d38UBExpkXN5So5VuzdUv8S4DW/h2MatnWF8HCax7pZkekmq
5j7L58NI0Eb0XgP/pd5JOUK/Ou/US10aM/0hwXk9d709NiQTLe4AWFIbY4Q6zfypVq5Hs7uYOD98
z/gTk8RT8dOv6zqFZefRAUY0coUEWDisLOMz1JTATjYtD0PTkJfTLfc2sc3KdmtCU3EmHruAmgsA
ICmNxyqn2x2u/JRXKwNKYb0ZxvTx/xs+YlTDY4G4FrRvuDk+gX09LloIHhsZiqwgpv5Ly4O0agJx
vnnIhr+VNpY0b55cXdK5F+UTqc1Z0rXr+shuE0fAQIaakzg2pvXcyh5thiyxI/NjPuL6XT/pqco+
i1m+jCxYkeoJIA23sv+xaU0ifjPFfd68Wu54MAMyCC6IiIlJGg+TTYGZVie7qh+HJt9Sg3VIx2nj
zA73bv3kssazkQf2rjLN7wSoCgrXEbt27nceLuZFO/MZYglGWHsTAnT10DR0cZMmBWJwjS0lJFjp
ZHgUlJbWy30yVMRdy/Qi+2m3hJTAqNB4MXIMU991sargXPOHYlyW49qqO5fiSaa4YSdcyIn/FY6p
rz5MN9lK6dx6CSgZut4Fr+d7CLkApua9w22qhsGnBSjM6a23KDcol2csrTzoXlNvpErfT1+DqxHU
OvRg8uA9gMF7PxN7AolzNDrLViYDWYP/2+VckND5qFPxkMul4CGAG8cLf9OOC6bRbbYJAvfHaOk4
QCN4KVhdNh1ea0FZozNcpB3wSI0W+ttx8lvR7dqWrMzsJ0+KOhk0ZBYomfzj0WpA4DdsxTxnxd60
ej5gP110RctdJh+msi1jo57f6udOiOO1CqobaLRQnXnDkU2nclPR/cfDJLBlii+jrB9qIfTBzx/9
pn6YTB6ssO693L24c/A9BdTZzS4Bf/fT5OFzWx4NwJfTgRfkC1vP9XNpzUNstZS1FDwSwJQ6Vr31
or0KG1bRPMGzck6egfMpa2p84Ybhd6xnpa3pRghMfZoUl9ipGNq4vAETmsw5OZUzoLKOH+OgjgGk
L42wPF4Gpyc82vQTrPZKtQm1yJE1MlhVpvtn97w9NHZaZ4DQqA6Xm3aBjqElSUS55xzoKzrbzvQF
fsW8KdtftTyHc46aj5gFXNH/iSKlJrsZsaCfelSdjTRldwMmYmr7n2fMRxhtPMG50yBs6lcDSF5p
2NuJoBSkK+31/B4A8tZ/jJ3ZbuRKmqRfpZDXw2ou7nRy0KcuYt8UCoV23RDakvu+8+nno05Nd1VN
ozBAo3CyUymFIkinu/1mnzEoSed+PzR550dqDm6w55e7cDIezHrwNx2pTLO6ZVnGWR+wW6w+Aqbp
q5rH2bpB/V6SzHurJyJXpDld4bu7zmFzSobV64ZumbTeybZgJLQOywXncugRwTZJYC9TdBWxHOLL
SrzfgeCSwHK4GAc0Tb9nPubFSNR2dYirSgJhAh4zmtr92FTnTpbalof5XTSG60DJW62surWhaW9T
lxyh+b5INtqkK0vFcV3dwJGdS7eg6BVb4fQ3vSVJI6X10evbk+vgmKyrmgwEUdJFwjh96vUNXQXs
KRLzYwx8HhwYn7BuJIuQncUyy9phrzLrJi/p+2GyuuMTiHWOisKIDg1jdVwzeO4M8ItOE5qrKdwp
u9uyYiaLUlUEGYEzhbr3WxVpszAZpm0NjbNTNRo7qSvALbVGYFsgYYlS2Wd9OrotlvdgDFeWBTGC
q4qfgaeJHZJOlBPfGPvf1ywyvgvLTI6p1dMzE0RLCzV/kdtEr5mVHUZdm7bs+ihf0Qsi19h6hKow
P0cC9Q8kErZsBg7GdBp4ZlC41JK4XVZamN5gg8RQxMQLGAKSBs8ZCluWtdPYN2zTD6VDi4JrN1zh
sn8PdPOhachFWVUym+JnNuWtRRb9oEw2/LrsGck4/URmr7no/TAgy6h6BQH/dz0Om9znbGjlYs+g
67ZT5j0XvgFM2CAhnab3cEE+ckPfQoZAWErVsG55kC7qyAl3REOZDzRnaDxsRnUYd6S4bh3tVtc9
+KCjcWon/8Oqk3Nd9BG2MYo6GWwvx5jRBujST4FjQmi7tqbgiIwL0nJ0aVour6kK6mUo3WOoc+gv
+rnOyxa/LX14tEPm8xxPsExXe42A7sJOcn1bOMGxG5M9sYhlbWr1efC6TYUKzEY0rRGp8KAlmHUy
dqd5XaLWZp5AFSCYLIb8Gcpot62pnGKexWjR1zAYVIWzsrLqlrTAQ+1o7El6xqmRCOp1HlyIUzIb
0PH5a1bHp14A7eWSxg+2oMMLB5KQL60uz2q67UjY0eNRRqs2uJpqBkehfrN36daCASGdNAbcAvjW
si1vvSSdeKANe8IiOU5BTVtOx1hDKvDifhk1wA+aRFJ0bGmfmMoprrPfAhA2azFbBG2BQz1lbBDK
Jtk7UP9on2AkOsKCXGpJcW0he8EBoYktqjO+nmc4ETM2Op2tniML7Ec21GLTecEt2sm9LJW1HLd6
6TyGmOSWHZhKykdLbM3EFtgb4PDpS7XS3QT+DcB7r7SwOOCBqNwafDmBhGLoiXPZSbABAkiLxgxp
1TSWRmDFbmpEa90gA5zk56Tucd8q9YaibpIFjdn3iCZDfGZEJHMHLBFEnV6erLoNdhG+tUWAjTYY
icTRgRUTVS+vtgmgjn5LIyJoVWTqVBQG6R0XzcBlktHH6Z3pkGrLZfee45qds0jHsZ8enca8a6cS
Roa3aWqn3tIZ+Hvs/Nt+7Fiw2xfG6HdG34Buk83SG61s65gU+kI3hoDPvev60aHD/9QTpvWC6pr3
7jNOWpiMXSCWxZKZnUIYhkoDuwJTTt59kSVAGGN6b7t05GGSElwH2pJNXcy3c90Nc1q6wIgbjzbc
TjILwoHrqRjqu1dRYskPWGkxikuGrJP223TKd0uxoQ69CvOltTPM+rHjGbXqRHPbBR4iGuJ/X/cE
eiuDZJr/TWIcp1H43ljwWng2wvvxmwe2+V9MtLayjA5D3V9K2rqglMWfTOh4N8S3StLbtFElk6Dp
HW+hv9E4pQM2i8Jw5UIUvZMek7vK3yXO8CUNv98KPXg2Qt7dQHvSixI+t3SXUwd/rIJ4trBKrdvY
bsZBkcTvYnZwljL8rPXmLtMsypiJvjc2Ug+OK4VXVBEsyV3i8Lb51mnesaq5unxmnljwrJeWqJ6f
wNe0YlwzJXPDRYhchLN2uMcXBFF363LSZvxXT3w0PPBqxuzF6PLUwZjPvOXwmzPfkzZHqEvtdYqH
K0sOlWgeo5rRIq85oOGY/PAEW4zte+xMnPLbtrV3Hp2QTc3PapL9pjEEd4UZbLGbvmQICKmBJSvT
WlgZrHGlhE8q20fRTPBDGHN6/qvh1Q+d4MimWBkIRmPtDpPvukxA1vNGVTFgME78jxUkGM8J3x5z
6OYLV+G0w5rwWoV2C58hXDfpLPoMQKB8O90X4lIW3FzV4GwzQKkIRA3aaMRyQCaQccyDHpZH6TZq
1bpsG8rU39hW6i+V472LgkuGzqjfNoN7Ppb0wL7YcuG2mj0nOgIvHGd4tnNJXCAnVGj1Av8smKk2
4yShxcMytaa97+Bg7dLe3SSgvsb5FFSiwylZvNmqp/JOeawQnrftJmLHGB7Z8/Jwgf6MrjFNWOyD
4JxFKl2hscBWNGgxHET8QiETn8zIOLhoh9tGZw4vHZ6PVGY/Gh7jppHnyIL8629DUO0iQ0Li5AOW
wbZS473tD9ugxVwwTg6TqbuAQ+iGnjcMFCJ6N3UGRlMRvk4zUw/lj4sUBkEaxiepWpR1bpUMJ2Pq
dHsGVfdVT5Ge6PJLpErcn/nZtTDRMvwiMa1/eaxhvQHqZrJjzLsOZV00EZ/iuuC6DXct0J5D+kmE
5NVqicFGah4RMBMEwTh5G5ZAOzxTDrKvTERcxHjE1Lx7mbnuDPoXLAkPChw1mwcEOp8tROwx5ugK
e3ZNuBt8dbcc/LZlal+SBKCBx1XWTx6odEFYr8Pb93PgdagxZ9iL5KShEprtRzoE+7JooHQW7q6y
+2ENP3EGKSLkMEHho+6yJVVZn21iQs1CIQAdZr7GnSVwfLyFsTFtnJoUVdm85mH16c5PoMCaLMCx
07FM3hJmVHR08WxUKMNrnFC3BG0Hq13h3AXyUdIuY4ov3zLwZjjJ2fOPVM5QUjVNTOTNehvBzjf4
LoxF5N5A5dwAVP+2wn2V4M8wY6Rw3ZRwSZr+YDTXkYsTzY0XGy0U9zTHdZWiNE2cTIL6gl39aE8w
uFvTIPHA3jIkQoHCbX7kHLy4adoG/Sb1T3VGWXJSSxIeaQosT8M+rNLhrrBgiyRCAHBp2G75JH9L
NkWwf4G2zgNZ7JMBa8kSYEtESIwPDf+tFfHZaarH5hWeBjewN/3wqVsE3rVolj8tNoaurTFXl6xF
o0geC6t/raYBh7QzLp2gx0Y1UMOe4DXBA8jWkWAg7LuQloxBYlmqm1MWh/56NLNnIuMrG2vNsn3G
8/6cQQCB/zcEq9avjqPNsAbyF/jDsgXHzdCZa51Ze6nICkDLJCWTYF4A7bGdFFybbj45cSzUPUjY
jovm3kbQf2Mldnk1rvGvJstxMNMVqxU/usKYmxMjakSxqxBt2JpyUcEs66twnfbFVULBMWL/EgT5
e1TG7Nuq4hNC1iRcuZZ69ESEejoRNlslJicQKpThqFDXMEZYWlrZWEtdQ20XORWfhf9S0bd5O+Av
N23tWlfdFznxacOsr1k14kxZd7rqR/8dTeRJul9TB2u19zDH+broqDwhezB42kXpDOcMNlKW1Tzq
enXtZcB5b86SmV73Oi8aIoUSOAbqPomiW9tPP7VA/5oALy6smIEW46RGMVP3WrNFi3s2OoSyBEyw
F/aPJkH81VCOuzIpvxJQZuvMyq+qSt5aJ5SIpjHMQrq2VrHMXurBsgGW1R8SURcHnc/zkZ2WRD1w
smdDBfXKsckwdVi9x/GRArGBLVS8D4Z3g3U4zLo7cn8vWAMP3qzJV2b+7qXcEpWwnzo58HjSHAoy
OZFEUh38+tmcHeFjPihwlOhM85iN0WezBE4SnWIs3fqUPWcu9Ea2JB+pWR6ijKGu6TG0cviMdN0x
l9yKdM9ymdLUm+rROaa1BeUTsaUjtyRzUPacsvspzLCKg3QRVni1XGS42kjeh2A8D3UaLeic4+w6
qTm4Fa+9hpSqFWNjKm3WxNyvNyKyvygqyrYBkbgxbXajA+V1rEmKoPOT/XgILeiLXf4pUrhguUEi
o8QHplp9RQUEpIusu5ewRphDOlevb15qlHswOApj4FIWoeLQwZWI4T9clo2errGpe0PjLpBMfxeU
eMZZV1BHwp3NxrpZdEy04ZRbvFvhZ8auEKt8znevql2tgKcyTNSj7N2sqzu7o98j1L7qBKoOCsna
sBnF5UVHhDCHIqSIW9Z9/ymh6P38oQ8kPtEKKNyQSXRTegF8UVwE7hVgzPhAw+KUWxz545GnmTd1
z5Qxru3OIONalrh8eWkxoPUt+3GG9cm2yPD2a5bzgaVrFdVITJbiOILgNMALIKLEpJBjBzMoa/qg
s3KJTwsqh1s9VWCSzbr+nhqm+/MLFQVJND8u3iRbhNUkWGe1zFu7uXVT1Uzvcelrjo6kTYrZUHAe
Y7S9BN8+hDjc6fML1oWzy8HxE38w+NdxcYkZ0SfmIfCap3H+yb5RpmtTamqluhUUgkVnTvc5kR7o
dcxFuSgOKWitkYj4ugyNa8AZgkDyXlrwzUjMuuR/rK0lafHxi2+bk+PC7nkNkSKBJYtjMpItVP3K
GHgqswvHVeImS70QTz32eCTC/tapmJtU52bw38h4QogT1mdHP8qUgW/yUomrZWifAcGsYYrxwEXE
07za2prUTHrVTFVkNK37nCu1ssA7KoiveqZ3RNkimdqDicw0n3EGw2OeXT2SLnbXeqnPEQfPyW4p
oEHrpc8hiWmX7ObinZAk6AZr/0JNHG3ZF2k8fOSptJamLgoG+Di5PT9nUBmh0jJItDaab/52rXGH
3gRBoA3EhpkluWz4OS6DRAn0FjnBgORLHqEW4RO6UHgqu22fGQ+T1eFvaoZ7mdur1kusrVu5KU9f
uG0DYD0/IylqF5BTZHzQsyFZSja0ghV9FSJmbt3p1tYkveEc2UGSAxolPrAYaPQBkcKn7IZshoXI
nlEjxjOooGFRTW9V3hcbopMVmu2sIM+fVJo8uz3mfq+ZJ5RkdcjaDWJJSOo37F1OxpG1rgZmO3n+
ajn53tMpEeZ5svIbXp1P4QSaGb4BH7IK3FXkeNBGOCE5fWLl3LrGgYY7eBwUEMGGj6zlpFcrHaLd
oglJuJosA1BpXi3hdcsO3Vm2vPeGap5zJ9GBeLN1qUyEAHP6oIT2doymcqW3FoRoxp1aObJID7/x
Kn0EWYnsPQTUQSBQNSWv1KV8jKIjqpCWgqDcMPj7shTXOKKfFi2TMi6SXLg0JKnvgO6qKpvewdHI
jdFTjiL670Lvi52PiyjXJ7gzotwjMmVc64REM0xFeIqqj5o51sKY3GzDmt5p+Oosv7nBMwSRiEkb
M+dwpH806Zsj/3GDSoULDfI1z55zUayrmPR/IFoBzIKHNiBSbD6pz4btWDoIYiInYeCVqcZ4bTYb
JQafNup9iGF34c4DCeqJHqzsd9Nmkmk17UQBVX54ASGDD2tiltNGVS5TV/BUUJLsZTtMZCq4k5bU
XPXr0OKo4vIU4wmltqX32KOMWi2IkPDRap2aQay4NzF7WV2wbjMMPaiyz0mZ3XMuwQ3Lu0C31DCq
mXWx+cmtRVSdjAWMA2IN+GRb4xQG+KPlwFpeSPbDNqo7e63NMPlcma66pIaxppUXuY3Y/VIzkXB1
43FK9U1kp8UutSxoVp1cNAWd68xpx4XfHKnaxesXPrchJ4vJ+87Mmv1Ds7TI+50QX57tGeVvkMtZ
TE3+iUL6kXezg9QEd01FYEoWYIOBu03wgIdz3q0bGNhzHCfhVC/GhAkX8wmn5/70OQ5gtaeFG0wB
uR/mg8YctZpiDakqCm+TCKaySUJ5qTg9cFzrMxjstXEte/MrFdyBTjrSgTOF5cWyE7XTJwJhdkGC
3Khlc3Rcq7wQkbtqEclZO2delUUeE1oKHNoS4nk6suiMrDj2yFCZaPcjUnq/6uLO2ba+C5jOC9+p
v3qqOqd98CfGFY1j3ppe3j00bRxze+HgxcG45yTYPTPZO7aN1qB02eF9hEXXTMaO97KH+zY5TBIq
gJGlaW5JJw9vVNgW66RGIqGE99Wbq9N61Yq9BBrARQsNlpjjMbaj+laONWJjNwcsJkAKB92O3oyp
jb6qSD+7dEc9Z+P05Q5MlNZSchpT+BsefbubRa/m6joDuMQkhIladEW1trRGrjIPkCu1XdaBWEJx
nRgnKMWk13CCDy/u2GyBbbjyi73PHbauqXt75lKMpCJKbBmdRqcc9+8pGMfXvJtoPigbZz9mkWsf
NOvozGWJP/9jCP+l/illI46L1dVu/JvQhFbWj2zIg8lnZuIKCaROaSiZejsxZnsxeqcmCQP0wEuR
dXCkI9gY9HJ6BbPNKMzXgUzTrdP13x1qwk6bLP/G0MCKVIIYcVKCI57/X7GpaVsQl/clZcTHakjj
YyYRqLGIJtyJd55T7TxjIsfRiq0wqI2SeX7wSiqqRhvuliZgNZo6FYaq1MQdC6C8M5XpLv0wNDfU
sMYA4tNqLeyxOyeZ250j4JuA3Dz29v1cJBhY847j56Nhh1FsuZTUpsW9vxcGlbdlbfsW2iNsYC/J
vWMBt4UQHmf9nwrlzIeAl/HvNrQ1FmdvBOU8kTdZxqqZvyTBmW0zRycaGq7oRwo/MptRuYCT+ueb
PpliPP54ZCyl4rNLEYgcg3FXNNrupwm0ymjdjs2OnLWKOGa6wU0vbdDv838JMQFPi5uMVN0IftqA
ikSPxlMcBM2qtHT/aPT2/EBKAO8qkzoAFZKrphl1ZyQzYmEuLLbmHk8+GusU8AFsJUweNHupeELH
LzyYov1ga9OdDhdyFwoNpxDipm84HFArDLkjNETmO1H2MErXf0iv5fxAq03qsohKtc+TJLSmqKW3
22fDH0qLM+TGoLgcAwhr4U9dmm8G8bGuMUfOBZs+PLNVWkVirwNShaOBUbxh43WwmhSjilb75UXE
41MjMu/Q/HntpnM2Zb6oYxJ9u8IV974dDzcipIHOnq9cbCvRaZSRdk6G6glr9HiJ0jq8UU7MdMIa
w4+eCcsiLPDtYALMd11YV8cMih1JA77v2IGMTYmV9GxTAUVbYDWQ/th4RMHmz3sfOgpIewMfEspw
xLKmMzb1u5s/XyJUJ2/9UxtpmH6xiDALbPwcIxBI/680McfnEXaEXgzkb138MDV5kZufC7GSFeYg
YaQ77uYOl+cQ7ZlDISbZE1gX0RKNzLMvLWpY5fVAPPz3f2V+jGllfte4IWgq82fwiZk3u74uv1Rg
2euUeqalwW/pEiE48azNaCOtyuVEAHIXVL5zkMYnQ4zhZrSK9JiCx7JyWd8Gpnn/8xkBuZlT1ygP
tFbkp0nX5UNsY2ALCuO1U3mzSnSOkSEWQNEcuSJywpnK20ePUVeJNQ0SfF4iovAcE+HC1DP5MDTU
/AlIs5jWPaSoBtxUkJpLm1T0LWULiCKQVx2rPFTQTm/Tlt2H45Z3hFSubNTtS26r5rHkCBqkxWoy
KubNkgkdHNXqJB09OVEOBb5o3GBNBvw5jOW9TZtpqRUfoeuOL6Vu64xaetouVLsOax+hPxnio7RK
BBhRR3fKLc9m57prQ/fyO/RPsgHU0q78en433IlcpO6D8+a0u8Qc1d+QI9XIPNBTTEY5uFa9c1d1
dHUVdX+FDGjvObJjzor74jkdfnvBtBawSgayF/e+58p7WzgcWGT0BvxKX0YaR2C/Kc+OQfxeCJhP
ojlBetVuM9bMuXSKmX5kAr0RRnbyCg9DLUSNM6xQ/eITnGbjP1kLsFmdt6F66IzcwYnEKFUBoP2z
z6xgP1SElQqbrGLn091kk+fmPAoHT1f++EaihK1tUG1zBxZcV6m1OVbpZ59AtQV5ZdxYRkajzFA+
E/UDABnBGPQl9vwISfYexAcVAFoafTE72I5DcKiawn4scdcuG2hblz5u72Z36jru+gLKE3F9lec0
aqbwa35ui96Mw5M3Tvqp1/SBcQ01gcD6uWg64V7DlUb2CCS7E5/RqqiXrGR4kkFCb6MDcbAaaSRM
LMHpo1fHXLCHJn+fHhrEloM1YqYJHnRkMpDIdrWcyr7cK6mqbVZAvJWZyFkocZeBlN4yK5S7KXac
tfQpZiJAdtMaHG6iwGCZJzwYORGk6A6iYmoOFMEiCPSA/oKsux1wNoJQxSoTRhnivHDpZWVRx7yo
nS2CPdKKl3Czb2IKuXcJNSAYi3IgGvqpY73YNk2vw/Ocbi0977kN8W2GDEvXeJi5mXpIAP0wgVBx
1bKsKOKtaSReDyb5LZu0WaRVFxWDlHew4IIghtTQtLsAXztYxWsFXgLeSr/qgWic8HC5u5jnKB1z
lJbgVaf9MiTvwRM1hCbanxwopQDDk3iVMsISSUUZjpmiiUBcRcIJaLIt1M6kgTQfKja1qcNRqPMe
WyddO543P528D61KpxmlhVjW1uuplNfKcv2tabty4RbmVmW12jWJ/pqZ4ol9RMrWtXCWk4NB0DUh
9VrcGiRTAMh28S7lYswi37gJBxpdRtz6DNMcDJ36kbUt51yGvSjTwveUJ5Ss8UU5Btv6rk63Nhfl
OmobY5snOf6Y8JU5WLhgUSejROAS8vR9m2pv4bz+jbV16VjEEVbL2zG2b4KRgb4e6NPK6vQnC7Vq
iTt99n6pGNLiCefx8MTLYSqIWyen+WKE3Um7kriobIS2YB841TCBEXzTAeLHHI5BKcIwSKpHbMgc
rPxAxPuEJTcjeaNS7XeuwS00ZAkEpE+adQ4GYGhwglphQm9J5x+GLnwt2KhjjoZoQJjhcShyuPMT
hYHx9HswUkVdJT+Wp9MGnoW3wrR7o5tEyWbEB/VhwT7UezKF0yZXPcd2xk5LXQyM8Eo1KzJL4UXV
0aX3eTAJNjp6eS0t64YNb85dU31VyPUqkahqOJEKWyNKzZdJGTg0W6dqPxkO9tbyReTebWP0X15P
iLSu7TeXg1vsyCOfaLP1RLwzBgv7txqfAGFRGRr3t1rWlfuwobyym6eVTWqg1+IIrhCCG0nbRtSR
PgBbHnDarx+NJnfWcJtz6l/ZdtlGcXIcJ9h2UqdOlfEI3Bi8sBYDitqKUTmLdMWBnmqJ+Zs25fA0
WBqH5MQQvAVVTu0cJeR0blbC2k1ZQWImj7ZW0nw1ILKWvn9N7aE5DaEoVoxxTiLPaIDoGRhp9rGL
oXV3022aYvGvjPFQMHbdunH9NJrm4eeFxBOcGeoZFndsXPQbLzPSlZCUPNIGyjKxCBPC/Uiy9IDX
3Z2KeZc1p4JEiScgLbs7wvjJinj2gZqiJwMYxMLqwJ2TIqVEcdTvI2t8rbmIV82cW1ERRkYHQQyL
YfxatuyN5hoVGQvc/sHdmOv9qx1heMk+I4kK2MUQt9REUNnW97HWPdEg9mSPPC/DGwcANiDwAi7X
SE8bK/H89H1hEoAuPHu2pxDQt54dmzL6rBWUsdHYiJ64htDcp5aOsl3BooZ5nlFIiWEjaIO7aGo/
RIWoRZtfsiIl/JpJRUgsNS72qD/aGjZUDlIoPnnyhtnRXlMPKKt2n7E7WJQ5glBuol15INwcKTFA
O4jq8ByBtkWIt9E8Hd5pXvVZkyTxR/lO4zzElPrn/XOkgTM7LDeuRfKs5neNixJBSoH/Yu7yc5Pl
VXnHDAWOx5TSLMHrcQN9n2X4mmU6HtBivauPdtTY4XchOEO4nf9QwMqhupwziMh1zH4Uvf76y3/8
7T//43P43/53fsnJxuRZ/bf/5M+feTFWAPaaf/nj3x7ylP/7+Tf/9TX//C/+dhN+VrQ//W7+7Vdt
v/Pze/pd/+sXza/mv74zP/3vr2713rz/0x/WWUOt0l37XY3X77pNmp9Xwe8xf+X/71/+5fvnu2A9
+P7j1/tXSpI4rJsq/Gx+/f2v9l9//GL470qeEj/v1p9v1vxD/v4V82/xx69j9f4R/s//6Pu9bv74
5bp/FYZpKVvolqM70hW//tJ///yN81fb5ByMZMVGCJMmf5MBPA/++MXfOIbluPwDW0KukOavv9R5
O/+V+qtALLNhbRsw6pQhnF//9x34p0/yvz/Zv2RtesnDrKn/+MXvUvz5ec+/IKRH25QmjGhLJ1Wm
dNfh7z/fr7As+WLjfzmTHZphXnfbNh5fzaF4bLA8Lv2u+/qHN+XvP/cff46w/t8fZDNbdAx2nVI4
Br/QP/4gqs9higNJImXZbCVg0N2U7yo0EZFPN3U9qpXrx899x62VCnrjp+a1T+rXTu7DCTCuj32Z
myUrazbRDiI8uAloX93SHuV4hKRwdDNI9CKd251H+JO0x215YNy3eM5KV91MOkM/zdD2nSc4AFvE
dzW7IPGrsm1RxnRi5l8hxqFeNfd6NCdf2BPnTWJBr5Tu+t+/G6b6n94N6QjwYBhuee//+d3QZe5J
B8/Wdsj8s6l3N05MpmVkaL4wLZxfdVVcmiC9s4f+kg6YuNmxgInzx23Ves9eyojHGLKLnrjvpaWB
1u/0o11kIHAD/0U57BHMMLmvYx5LqR+9egTHnivivq9NM8YP//6XkZLr9F8vIts2DC7m+X9MOX/2
/3ARqcjRGtqPsecaTfYeNmZKnQpZ3Dbx7uI4vLFD++gM7TpgvBi08pxU6U2XNf6ul/WJTPVSRdk3
hkqSlIF9O7TBSJ4zIeqJwRQ8Z/bVueGl8ziBhYEqlgrSJ0GmVxqpkRFaqz3n3qwjSaYp0pYDSgMJ
3DSavmzCZSywbED5+I+TctplPRDqHHqSGI1pfGiWp79xur3z2vAltQx/FdgSrooK4dkFDi5UfXbf
h/ja/TIEGGtdc+FcTBPbb2JE1dmfKK4CjHjldA+AyJz3AU3Sr/ssfkcdy7c0G33aAtPGpCMTjln3
W8+Q8ck2R6Ce03lzLj89fLH4roeQOYH1xtZioNQHdt00ewKnAoE2U9MrCVTi3INxNw4lh4wi/nZ8
Ge/8DNNzzI+JkWoI2qKmhzoieJoMJzPnKg41D6g5w843z3Y/vbaiIMctt0yH941B1IqgzE0/VEBc
Ce04KUWAMUGCTOYbX9Q3Gji4HMj7inKa79ActxhpGAZ5NHqArMMKeBzzbGNZ9ius6p0U09ZttHWd
m08aMgC7AfwqTnAtI+9cj7ONWBWryirPs/QH2BRSb3rMelkyHjDuG8CV8xyU6NoS8YiGX5yGiEum
y3O8aNW7P7Kprsk4awX4YG+rCMszEWWT740ggmKoWI7lcEZq14qeGc1zL37jfyrFCQJWLQPhta3F
K9v4CUcVtwb6naqKVa3p2OID4EDBxsAhFhTBa0VLvKnEPeChQ9Bl95HdToegn6hfdPPfHteOv+y9
COOybnXvFRjOt0jXTzlcs31Zj2TUsL4sBVpmCQo8zCkNclhzMDf59jIqCuvslz6KO0teWU9wXQ16
BawbP+4QZ0uS3lXtvAyEatadwPKIdWfQHmqrp3jJ8Ut7Xbj1C+Fzf10344cuKMwtIgaDirAdBTf5
G7s4Hxwb2zCu7IahqtldwdC3qzAcP8PMfGrTzKLYBipvMB/BbT6Joa3vESB+a4FFk0BcXOO2vkyW
SFdWi9kTWchfdsp9hWZBs7NXABLRJ8Dgs9+iI41pOClnAt8BxxHeCDquRNY0F2t2UwEbwK5CpRa7
si64GhZ3VhhPePBgTxpF8i26mEgDOXcOrlAwreQ76xvISSUqM6laeEatXeM8EfJ+0lNIHJ3br9wZ
0uN32ntGBaSfDTeRZpV3TR4/yYAYfOTmGy9tvF1KbTz8Zos5V+wYYt12prtoLXFFR3rxBnXxbBHt
uad3QTD/1vSz5ETrWnulB7QfEDzXWDkbt13Tu/FogGthR8np2+8OzOWI0HMx6ECxTboQgWY671ns
wOCxCgUSvb1UuF55Zqlsl6j42sfaazw48cIg6r/D4E8Vr+MBdSGoAsIFf6GuGeda73eOyDjgGAdo
w4+FUA9hOT1Wati2SofsxvB6UcKuWzSRvSmQpGqDjqZ6PDWN2suw2+cZN0SaUxaEO+ZB1O6JlmoD
Jw6LcUwcmwMADlHnEieNjZWA2EEjDcZp2Um1tbYWYXXkDl4zTu2OXJ/BfdYHuHSnvtpFOrRjrYto
HbQPwjW2Dot1FE87s8GKqY86fyJIHFj1NiDQgHuzwEsw3phDykC9je/8UNxHE+46Jw8i5g/45+Bo
IRpE+TIhmb+FxkP+tmOYCb1+S9faN8/GAK+vveLIc4i8dpuW0VI0hJLhIgEql9NJ9ZzIaah6LCq9
2DNP/zBEK6GGxDssFAA6DPfBTkp743jCWKIEr0u6SyBVcU7XmmXCAraMi2ZpVw6W+Fi8yjovGcMR
XKpLCtqyAvNueyxSZN2M8tVE4ggrKgj1HeKYlo8nPyfhQya3x7+dAUrr54yGbu+Z+2BHcOMtBbLd
Unfbz6rHe9JYGiVE4PUXpuleOldXBKbVW1C5Z0PxqrohC7e03h9z36/OlSavrYxv7bDdAoLk0Vpe
iBIgA9jGmbcY6CBHVCiBME2C+zIg2eqMvw18xWFTH2y66lZtqB1sR36D4STdhSFu20MoSUXi4g0K
XsXkXQeqT7Kqf5iM4Vn6w7EdYH3UufacOJSSjaNl41IgVtnEI/pQPys940uThz4VFrrXzJb7WxcK
6AK/3ItnmLR/GOQDWavlyfGaM0VhJeWvdUmobUK2HOi89BJSx57gGOdrrJg5sVIDp5U1+HKhpDuu
phxgNMvfuEpqFbKwEWrv84JRJC1Qge8evKws4ankRDL6y/9h7zx2LEfSLP0q9QIMUNNsM4urtWu5
IdzD3am1MJJPPx+jKrojVdckMItpTCcyC4XMcHWd1+wX53yHIOe1oxuvWVhSA9aoXd1oLXVOrbzB
1m5X4alCdbEn4eUQsRZYgNA/K4SLbTS8knTF+8J0xndRw1xdVKp5tV2sem4LvJKv89gVZnCwKilI
8ZlKUG98z0kWKpz7bHx6FL2sG+7JdMaQaANY0nK0on5jvNqauA8z7zolTyczYflQuzGpsTCONSwc
mKlM1br33Me4pefEiUoVgLmPh4PFWUt0kJdNJzcM92OF0JAdJDC3uf9Met4rHmuk1k0vspueUfEc
hcbDmTlEM3NH4zxukH3h30QGUtsnR1mPUT29pE1HCiO+k39TFs4V/e9aC9fTdapjm95G/KiBf6kK
06gzWd/znBLLrcDHOQrrnO0xG3sbwZoYiKGYE2xKJsZ1bq8993tVOpsWLglPGck5wdYxkR9MgFcC
ZEYpizx2dtQWnNZMV7ttNLo7AmBWPeeeLBd5ATU5MZc9UeaDeTZtbpKImjLGz1Ay4WGAgoWcceyk
b8P4rZThiiUVCkONSSMcNaTuwjhZPbBIeBYFUYiQ85hANTcDWMP/+sWZ6/vfvjaWTsWs08VRMLv6
XFH/8trkc/WbCpAbALy7zajqdc9m11HZfur0Z82UV14t3jst/Ddf13D/7AtbjmFL25PAIX7X7yGo
n6TCu73tFXyUofugWqHGo8DDfQnqxK5l9Z6NZHSOcbwCZ7dINSDUeQqLJNYSMI/lZO7qvKvOVd7+
m7boj82oZdIj6vjEdfpi63c9oqwCX3gx8h/TpjaY7Oh5HJBSFBUX4n/9+s8/5u9ef5TQAH0oBoVL
7vZvX/+alZdAMwHypIseieJ8EenI+dERF1hdFzlRXSoe/83XlH98Q1jYw6Dx6qaOTsWbf/xffum6
O3dJQHW3eQcCvBG3w4ymHjzQcQb3E6K9BlMT1AhSPR3GszU7I9M9jFp7ZqcF6dAfUA25ctdQWC1Z
AKiN4U/eUsNYhG1bi9fdnOiklEcXOZRPkavR02ikHuZvSRPcxIX6iOHwLehCPgR7pdUox6fUpQ5R
Pnr/wfU+p4SRW1YQ4ejE+a2FO9ft9a+WbL6l5eW0qcOtViY7lXkPmuacoJrAljURuA0mK2V/YFBc
VJy0KagzRB5GfnCBTlLBINbps0c7BHLf+/lVFabb0Qr6ax8O4F7I4DwP7+EOy5tGZvCSNUOtQRZp
m26Q99NIcV9qyVtnjHvDrY7KTz77OtU3dZKd9ML2uCty7dqwQJQDmXIPysJlZHVywvVKQwkvoDga
bnu2QdRsEL0eJy29ikk3gn7Fjnzwj27F8tCw2A78eNT+bw/P/vuNxTjTGCL+1VjsLX1rovxPBmN8
2D8HY4Zuf2NiYDqMsyzB//Bf/jkYM3Trmy6ZgFHEuq5uOJxi/xqMGd43Q0eOwRmhuybhyUxW/jUY
M9xvBh/iSeEaNlc7c7uf3971P9/7/5xp/vlgzPtxBv96Rrh8JmGjkMHkIBnB/e6oJG/Q0FjIEpRo
zjhWHfQ2oslrI4Ezi+gNhl/QIFxxnvzIYIaQgRZMh10+kBiCMJDymSIYOXcTdTsidXGKjM4LBW6z
aJLk0QjFDuQlIa4Gvv3+sUmtl6I2iH0aHcyhZXNT4vQED9gejWQmXNiUXJ6NSM5NfRgP3ibpMDlW
SXxL03dljn54mXqWpqpsH3yXXILR2SOQvG5S+TkW7TmsMjBkpX2lZHGND+aQISRA4QMaZpQFXkaz
XsF9vUDtKVZ9V0MdGQvtUlkzZczFlsBLn5OtgjauGXDHZybaiBoUmci2ysVbY2rOTZCScBHg/cJ1
fT8GFIfwRd8936PV8r0nz9IePINrOSViEz32BBeqMr9qC4tWpruvpSKo1dejL4PwLc6OvZ/3bwbR
kigNOClK7XFCDc1CEcphEF6ywp8bHJgH9KGF9JgjgSBb9Q5LM3Rw0Lh9+Z4ogt5S7n52zei7WgNF
kt++FoArZ5wL2G/sb3KKqQs1hbA6iARN0NiTS8NjuAAnV54RcFrYTiUQ9VG8IvdgeSDQOsCmbTdZ
nKI66fXwMDozuE9NOs0lB5esOmTbPAO7utDIYm4mDFQ4yDZZj8Np0r2EzVPKHAnN7CmSAYbMyHAQ
9+n3Q+g+IrfusFT5CRkAsEFGt/i0ubJ4wVW9zFm6LqGyAKGJ9pbjnKMyeenccV/6xRf6tw3xDi5J
j8EVAlm10q3cXmrQyPfSa750HTwr4oYfHvPbMQ9hDrgxHbt5Xwg6wzTwX6NS4eQQ2b3V6nejDw2A
x9dc2IQSr+JlbKqPkATL3Gd3rrCJGE1xAPB4mgz9ZWSxS9dSXFVOcsmi7ELwxDM6OQXLXD6VKUIC
4g53OlZAeHlyQCplPoo57DeI3E9k14/xbHwdy+YYDv02zLVd3QTgyohbAUdK8ONJeCOu1BqtI4Dm
N22wDk7b7LDjxSsSTV4LD6dzUy3xs+8qqZ8iG/myrdyrWueOCUCJZQoyo2RaYJktLRhr45hkmZmG
cmJPnl4TEZGvfSS4yyaveF5N4Z6c1EoPSLtKsLJZx7yZkQw2HYBfJuKifNK2Tu5A3xoa2nM04qc+
6MiLxy2xQpkb4QjuzbU0wdnUbo5JLO4wA0bldGslAa1/xNUVyvhMf44qjJX00WeGu8zoBcgLwiDj
Nq6JkwzuJqKW7qZmU3cFa7PihPGCZZO4jMwI6DzqIwGXxUhGgZGwcTJ5aq5w2XzVynGoISJAJeT2
EEpK0VtaKLDhSjAHnwUHGKr5HSsZb2VBtU4fxTAm8JqlMrqT8nnxStcvWZhJf1NlmbMCU3/VhUOy
6oQ46zkhJoLg1L5k2kwZhDk0fcZjAHyF9O9tEjGqB4B4n1acAUFf3waxkHDHSRDJhvolR6m4SK1h
YlBM3m8KgByPKfNc8mbOpDXgXG+1cOXBB1vrHuk6zA3u82oC6lmpD3Dv2KzBjPMmNeN1jankYhro
m7Cfu4e8I1Ga/cqHFyCz6CIMx1gD+WRmpy+HznzXsD/M4yF8SX3R7EhNR781vLhO+OzmJSxPzfsk
Fg50bJGzAyaTDDoejgsGNQACfZjfY5w/jCOUV6XiZ6gB2troTbELY2bCemastSzwVrY5ouWsUWJ1
g1+si6SGiATHeY1jfisSbIZIwm4Kk8DxmECPvDzFTXmrEQiyRLbzhuRzm+rhA8i3a68QT1nlnApZ
v3hhfKuP+XriZlw4gbw2XA47vQHjm8jZKH9ood+0yrmKNeOmC8mcScBELl2TMaVobKIXGvDtQ0VQ
Gm/U2jWDRdLUalkacqtpGCr0qHmI5kKPAdC2JMzG8OOPNmBi3MNKXEyNh/pIjmgJXCQNNU1VGzvB
SUde5KriTivx/2UGFlOk2dyGpCg1rN+JvckVXrCkJjd6MNEKYULLsNvWdXAKnfTUK3GMnEgtqsx+
zMX0IdySXTiI/IWKasb5SQiPL6nZcxjQCSM06YYvjinZWYupSj51omuggxdXqivv8qi+KhrF+WVE
Hy1L00KJ57FT77FN8IIdCMLDOh1UHhrQxBRnAlxmkVaLVCpH87P0gpohRii/673UrnOsCUrRNYZM
3VaQKLctyoQ1EKJgmThEB7cVrFmDWnuy0XMOwHkbJyHc164hwlUBY7gODZvW9imLJs3aNxVOhdr1
3D0hZ9Fedt2NEia6VRYi60ArjZvMmW4cwWSEX8RTNzBczpstCI0aX2VwylR98itihvzJALqUgVOu
jmCN3wCl3eUd2NwWUAPyVXvfxPmliZtHvjNYOWZ5jBv9KumZygxadxzLGOUtqucgPDt9dCTrBL9j
/Oxr4kOTrMbNhAC2ur8jPuwRa/6zHRP0QtTlxubiTjMcM8ZUnyuOmqhmh60CoDO15V46PzwYjCrT
sLjT2eS1ZDiNQQ47Z8BCOqCP9l8Aq95KFN8LncT2pfJw3Hmhc187mk+2tXYxNbx4ZQWn2z8hGLqI
OYgAgQdy0m3Ww5DS6PS3+Xe7y2+EZYUs+7WLjNnApBHTMH7VaBcRGJDJQ7b4rmT+5HkCKU8t15Mm
d3rvvgGgewL+eRo7AHqGuwGJQRC0gR6l90itsJ+HxCesPFZnhXGGMTh23MB5Yw9EeCGDeMb/rnM9
z309D2hkb0QvdenVm4xiYRHb0AhL9LSk9cac+81tAIxj6RAMM5QAapvsrgnrG3AMryqYNN6jxE90
TRJtBTjo2ZhG/CAhJLbsb6Ewv9tVTMCwZ6zbEnGsKUhZY2f21iiKOQqjlnIFproH8yPQ1YbhMQ4e
xYC9mAf6Y2klp8bT393aJMCxToqnbk4Z6Mb8uXfmXE8n+6g57Qh0irNb7AHj0lOAh+WYcgeTMglq
3Jsu7iiPCbp1ZCrQntyEPHdResiyGDE/RInJ10QWKROqskp1u77hFzyjKnrOctuBv+6IzmQIqW6n
VhKQkEYsgWIPHo+J6cSpBsQ+eYykPEy7UzvY+VHK1kdnP3K1w+7Tl4UfNydNx11PvHHY5N9Dc1gp
GD+CnSBvq4yqyWYpOUg41IP4NEbEi2Aszdss7LItTpx+3cTxrBALSZsYzFG/DjGXsIVk1F7k1rCk
4ChXpo2YEiMi8qfYwr8Mf2ehhe6wZRZ+0ZE4YeEZL1WWvKo+urddBOgJg6mcUT2RSzq9ZgxsDXJ8
wrK34PFboB88ytD+jAKcYI2DqLSGaqoZZvnP+cr/762oY9If/nUreveGmvcf1/Ub+dh/6Ed/fOzP
flT/JgH4MJyRlukaHvObn/2o/s3mL3S+1BV0rP/ZjlrfPIPWkP7QnKUYNoO8n+2o9Y1MD50W1kD2
73i2+XfaUfvHdOg37SgpCCaWZd1GLPJHpYbWmS3JXDY67Kk5J7UK1/VYQUFKtXVROdf0M4feUns7
bB/trH13iJic+cY3tNivGJFo/rrMANyqfYrSRFw5lXiIrXTjD7him4SmNVu3RU5KZTWnS9mVuyy7
8XlMh7WVpwc4SyTaF5+Ny0apgIVpCP8G9f9HVFmbeILwIurPgqaBs5x5zhyiW6bXgRnIU1yUxTYZ
h3o3Yo/a5JHkkE+e0Tnwh0zr3kHK6MFULFIARph/zOIyDaVx9loOidxVdzr+2BsRgvyyRQ53tidK
xPSrh1ozVwQXLW22h4tSJ3sx4bPkBF7rJGVb/GBDjai3FV801TmLnmTtEQmC5RDoQ+4D0EKTBl5i
YBFpWJ9JSQhBe3JdVGTKtD794Tm3nDcORm+VwflYVLR6y5gNGkFs5s1kyHzVcYggKwAL5kGLLPR1
rfVvgzCwbQ0WePqYQX5hYWfH8YZzLW0ujaGYRdvqRevF0rRACZAmsAyQUY7teKFfBpmFhazjRqpM
9GRdt6i99MbUHwfDRDpdKm9Vi+LZ1+OPsZB7InK3tWVfJlAey9bR/WMQFEfbID1mGqFXxQdcIPe1
MkE2p9qznnU43ITxnQ0i7bfbXklU8SjZEqi+o/GAjPkyRCTifZnpvdvSywYYSZMYJSUBVUxIo5F8
KpcCtuq+UkccLce95FO0ysqzbCjRPaIA8uoUj2CzepYaAtNa6+Lyzarvo4huKxyVZTnTIoA/Fnis
Cc4U9nFgxp9p56rzzqmbIA8xAIBk0b6RMNUkezBjLN+y4qGluiszwHbskRcZ9UfuxcbClNA2u3Ed
g7LOq505v/5osA1MmTBpd5T7G+mVV6VtXyeqZvDd7HzFpQ07aijKdYg+bGouHXPxIHnvekg+KO6q
REcc2SyzkqWv/T1vw2WJ6z0N1a6dl4x0K+W8T+jksizL/QAaQW+olLCux9hoJZ0iTAsebXvexKn6
APrUvGV7zisNcMNx/W05GkfXKef406PXQ8nS4lVND+YKCPP2oYybbRHzK35r+nQX998tZ9oV8VWr
aKvaw8S8oeJHhAO46PS1Ehcn+eiBk8m3wKquBnjnvX1KWa4l+Vfsg/SJyFpSGxvwaMsEKH1S6Kht
KlsSpbdW8VJ7035EZevBFBojYHG4/XEm8rKeEkGPanb7bLoZwHOAel8UGWDDaud2PgCl+aW6z+1T
VVU7osMA8FVrxscbHlpYZs8RKbHSQVJPcuBUPcdTs5XadDsYH6K9U1q7zYY3MTmbqXnB3Y0v1yof
bIc6zsNxSJeDfaYlgTz23QOwFASzUD+9EC/dQAomTYlT7QJwMugwtZ3pgIyY/az8uJr3KGdWlmMe
jdRbtFILSYUKnmM9uJ4zl72q3le63PTpxIqp3FSRuS5i3Vw7pBLX2rT3oEFhdvaIfBV0uQy9WvRm
UXsfkVHJiQBMsAFar0XyHJbUmBOLC3Wlx912kOMpNasNgKxHugMGTeAbSdCtB3A0fZrR0N073asZ
2Sccxoj5+TlMv1wyg8YSS2gk72d7ANYSvOQR78EMmxxhWrH8xExdm9cl8JYw2OLp25YR1R1LAAuF
KviQs+0+1gkMg+Bd4e/Fz4gIqj4UHnVQC/alp4IimjA/696nNC8mSWgZz7sDMGye+mjiYIT+BhsB
40ntYgf9Og+7VRxdzyPyjIcnVMajmu7b9jkzSAfmHazlapki2TOgDO86oe8h10GspjYDVDUU3ppA
FMYLBKvCAwMwak0P2O12HoyVMZtWjAA2nYPQtjTQ6QB9ssFWE9HsiC9rzjq35jhnctJMmixyPyOB
xaq6GymeRDWcbCwFuOVYSVPQ+ujobBTcJXPL8r4nIMs16m0QvtPVUJwftTBDYbhpQT5J8G8284rG
bjd5U+yF4yPmJwR0Xnb1bMf/ZxOAQNbTmYz/dfm1eMMxViT/WEbt+Ify68fH/lJ+WcKmwpKetCl2
fi2/LC5ZSeGDhtSZl5o/1wHWN+k4hiMN4eF4Qhr2m/oLe5EnLUMgv7X0v7UOMP6k/uKzC1sgwND5
VsTvRI4YJ0RfZkGzm2iLr23mPisag11U1HdqKu1oWSsRP7t1P2xNQAFkNJs3vWSyN1T0noHGJc+P
d2278aNK4u+mLtaxFT9RRLwndtivUasDIuli3CeR/2XMV944OEdbxIc4crgMuRWblvFS3ITapm1I
WCLm7xPQXX8bgQCMvfGZ0KtNVakLZsRoLeZ7PdUsl1PE/i78wV5kXhjunC74nln9azPXCvGcrjAJ
0gJcIze3JiwE7JIz26TQL1rqrRk5L5s47I9KYdiN6W4xLbAOMAqY3FDW3mLlEBSH7WgSst7qFRlh
o9Y7t7bWBVeCedo011goNKm2NKCKJVVYHjv+20D0EV5MarlswAK50kIbIuZAAKoIm3FLaOc8XR8m
/66oyOeZQmGSZjqlNooTZtp+PFLwOeSnU1UGV2Nt0tlXQwbYqmhyIpBxI1REBGAVX3ngrzatJVFD
FJxFzABu8zTLmPAqsDkemV3aRF698AZO5TSa9tgNm32nNQaqr1FPd4MfQZbvMc2Mpc8EL89QFKes
XhnS4HxJOe4AoNl+2l2jv+fGqJQNJQJkM/zCwHtAh11kOwyDT/SgyT5JchyfFiwZo7YPltldEcpy
Jn5W26oC9j6KH6SmJJhq6kaqyFuVVYhFAdcj1JB+ljzopJv5SRcfWGKzjqqXDoHGu24CxSPAtXNi
1s9zt2m21QewUzh4sr4P0AsT2eGQ+T15T2TGxCuEkncpJkxkacFWBDa5gZlxJlzvxsir50b3vjcx
pC5BOrtRB4/GIMnFi/J3S+rDts7dZ/y8Hqvh9oFgyvvSaN1122c6qWJpsxxyfNRB1p7//jn6f+Y1
+HPTwv+7TgOWmX99kB7fmFm85W/vXR394SDFD/Bzr4rhQAiMAQITO8fUD1vBfxgO2JDqHnoTnAW2
Kzi4fx6kzrdZiYImxJQ6djYO3//sYz26YXQ8c+cpOfz+Th+LwuJ30gu4va6lC9x3ls3/c34nfQHO
PcW5cnOEp3p6xn+mFtqgxnsHoAIUnbwt9+jlwyflWxiLCjtBjxy1YvzoeUtxQBDXhCiOYLBnUYl8
Bbvc2Fn80QRujYnOuRZVHa8m1GXoJJzgKFplpxu9B2azCIaWmfYQ+c5XkstoC6qA2EiSJirgAIV+
CL142NURDuxZz+C+t16PYcHLkyuRTwR7MS2rWYgwn3LhPsRxSNOSTHZwLdzU3hokgD36QdCuK3eG
j/RVeyAjJNwXBiRDxDZZtZYRAQS0fSlEpKaNIsmYM5+d22pWgGsZpFzP89HhZGF40EMZsR9kmeiu
VAiUVCIhuXZsG6moX1UgEHrT25Vqtk2hmHyTcRqALCCTazXOPMVVIxmWNqXDHkBBe13ZTd+CECR5
XsRBzKonm+pVmzbxY8/Y7a2gN113zlRuEPDRPdfGXAhB0bgttIl0n9YwDDx3lXGJTdThgwNcDU6U
2LksOg51asIn0ixnq2UVYKlgbCCqVKWdHIZhLL9Q/9ktGSo1U65eQt5nGYv9jl7J1z9JR68+KlNg
hlUQUJ54II2zq/L2oSNec2PkgrzcAXIoiAOkKmHtdpcpMrGypSWYPU2DyeTRCV5JL1MJzUvU3DlR
N54MSAT0puBuRctqDoeBYx2EnyKxDwborUsfk/OmDlpx0Xm0zgzbq+/JkIQ7i9kFcUEozLsFiRc+
WyPp4lYD0/CuzJZDPiXI+D6k6RdxB+SgLRpYkjInNxaWGONLPMHnZGqY/ElebyhKXX5ORqTtMUGC
dK/AyG4qipubJM1xr7HlxFMITai8wRJUdpumdYkeaoNZugc79OCTr5EutcaCZxEqe0fOfcGWsHQ3
UJXDDYFY+cXtIvqSafDMQ58qatxMxnct04uNTFkaAXZXJ68dCjiDaRoMMFPjeqeUI0901BHQvULz
cW/o6cV2LYg2nnRI6AwGedJ92931tpefIILkI1h6qbaezkS8xO27Ew2kdroklwXP2Dbj2ct9wLep
WfKLi6rhvdY0eZTtRMM1Bd2W3T7gWJg3PRtwQTs0BVwyhWO5xyg1WVVmjYv9QEwVXmrW6ECai/E9
zHr1jvzBClkOx7C9QbpjM0x03k8GU+1ParIgBcli1x6fl51uCLKMYYXjQ1giaNw5xfHQPRhdM92L
qR13uLOsXW1FQ0rc1Bigax7Gc+C4mUbAnjJQAKaDVZ2zMh/P9RgzPoIMnhx7IgKwD09Y0R0fTHXQ
lN7GGlV/DwhX+5CoIK6TpHCoEUQzXrLBMG70gCUrYKJ4vG2xQSC0n+qPEWApLm8xvMeqI96uNZkk
2Z0Z7VqXn/LvX51/fin+6r77X//9xEjcV399c8Kt+cfiz29NPu5n+2Hg0+O29Ix/ufF+bT9sExkr
Nyk3IaSUX29Nz8aoR59h2Fj1Zh3hz2vT/uY6DsNkblMXE59p/Z1r0zX/eG0yd+ZvLk0Ll5Ux//df
xIMADCVEMX1gCtTCXo5ZHcKlgNfDsRR8KY8I3SiFd+eAA9lquoyejZFCMS8hpjtunFEbqi9CGufo
v3jYTjEwPfaPLBxMr7qHwPzhpurONZxrIDvvbuIe9Y4WuhprBhp9wn4lC/dONV3CrDE2QzBFm6TR
CQnTZmgVooV1oVstk0IfQnZb3ko9RvUtndtMeSdy+b67fVWvuWXOtqO/OSmGlKBBfkuaY8eyXj7D
GtwjAGLIPFhPsW1CJhzRIspEaZugmeSqy5vmEOviMxYK3BxM4oHYdC3S1q0zkyw1wqYF26TQwhXm
QgZTSbIaXKQDert2wW6RUAk2P6G/zzxQyv5hsos96+fb1tPXLiNKl6mNn1bfq4EpuGY9uEHI9ECa
5zwNDliHvmtwbimpO7WtJOZbvdDvgHzc6850yEb9tXZahAJj/kRmyJVThOehsXZppR9GgWsaxx84
pWB8byL4kxCMCflq4gMQb+gDHnZylQjWQ3Hx4GDdYp5d3IZ5+aibClyhyFalyfnqZcDbIucJw/hn
NrHKw8XesmDF+R1p9XgI9P5C/f3o2TAnoNxxWonqNdNy8gDS/JL0CfknSn2kPBhL7HrvbcOG2fDD
D+hf941PyxTHTruxMhHtnWJe1nfxs0GO0jJ3BV87LRgUwZrku/XVygITssdAsrXcbpVkhJV0Q22t
JicyH0zNzF6ciiCSyO8rDNiwwSZ3JUznGj9Tc++G3kNkBM8d2hpZ9acAQEUas7BFuB1AmudLaoNL
SBimKQzyAGnKit2/yboO3Qxeijq1i+scZCiiA/uROKNqwTes1v1g9ezqKDMKoE2bQhEAKWAj6fXG
LP0MEb+1zqd+D6wIE3pLrIM91rioXOZkaZj6OLpztgK28+YR9Xq2kAkiBCPnaqWM/Kasg6sybPEt
DTWPAtsIS5DY6X3pRi8I5Ur8k84emHRz81UGQAoMyqTXZrSsT4fEE8rJuX0uitB7NAdfbipHa9C6
JBM9JNkIeZ8BTOMr0ogK7AwwqxZNbgOXEK3nMwXQ3Y1Zlfpu0AOX3SRLRI8v6WcuDM083pdCDTxE
mb9iJv6o5ZJYCMnnKLz8gAUKv0r5aQbxQ5gYm1SPPlvb/s56G48Nw1tA3692Ki59Rc8ZG1hYQuJW
l6EmT03d69ftMD6VWgN71ZMPvuE+iwyiZ61bL1xq2aq2BVE50ZNZZTcAAw+6ZuJ38HH11jtLUlDC
KG6WbmGtqnK4KwMdfH2q3QGjWkeuvS/JL1qFyEFZYhN30SVWuSEjmwBht3idrJB/WAz4khgGS21H
T827cZQFrete4goOY1Jd+z6VgyHL574QL7E5JHs2KXdBLc6E2r1JlyKAs2tDElixSDJ19EZ+SP48
jlM41iCVxQnqlYOMLM42mga3rYuQYMamyVJdAekFv1jo5a6Zhq3T93dJPCHmUAA39dq7S/p8G/Xq
CX3b0pb5kegfdiV2fu47Y68TmtuK4qZJSOmYdReUVmTOQM1kAXWA5U0Ziw5xpfEW5k130jUgqaiL
uk1nQUMJEp0uJa0e+4SiUHqkidSJB3kdBXZXlV9VF7yW9kDiY3hDoOZ3sNnuGlPNBinXxRxSdnra
eI0jkaxO3Xk1vKLcIy1IiEqsrmRP+Khe+gzX86fE43fpBu7O9jGeRMqu1mWGA8vzzGaNbXG8Jozs
Hhixj/IzuYQTWZVjSapkVL0VCYg1J828bd1SbU6FwXlCTIKmihU+ldc6nMQy5bzadD0rLihqI890
dS7s4MoE3gsHaIC8TPoqkVP8apW+b0g5Ap+SBqwcG6K7ELc4hfluTMNzWJn+0pB6B41idhuZwXHy
l7nxVGnWtZVRpDaJQgFmlLtwxusMpUWyGZnYOOLFaga9s22R2M1s0qxixlRZwveTEOGFefAOZ4/D
KSYYMuftqUioy+opf6tzshOz9NK1DLdmAv4idujVDAA5ZmL7y5IB4tKvB75Np+DYdpJX20zHNfma
2Fg00C9unaQHqA2brg4+UjxFC2z4OHRHmyBhh21MxryvlSRYDIX5VRnpA9EZu8pmHDUWbrUJ8/Ej
j/T4qE0GcGMSFBc2sKil1k7vqR2cPGd47G0FazdAaEVeylU6ymvT6e6MjtxcX1+bSJdhFayT0WPE
VQC60jVxDkV/rorxXIzduu3aC3ah/YS2kByC66odrhQx4vpQHFObIbtma0cGDdNTigJiXTM7WDhK
fheNvguL8RAG3fd8iN+csNglAf+umd5Y05KUaNTvBcRc1h/48lQJrV8mGgra7LbsOpPECHX0Xasl
Udah2c7cF6J92SsyE5wRsjccRpzujheuW3p+QWPAvbR2JrylxEnTehQ88dFF9RUeaM8aKIEQ7kZW
+d40XbksNOeO3xmCbW8PmP2pdNhmZTqNfFgMqwzu1FKm3a3xQ5pV+esk6OmCbBJNrwvDY7rmu/7R
U5hmIfkintSKgnfW1De3SR5cq14+EL+6JZ5uFTPBWI42jNMhUhxZCYlaPW9DcsF66hL9xnL69qDZ
kb1SIPi2UAQJ4wBybMAw86wtq8dsn86mHG6Q9lCRYk2SqSvv+Wa6qxRZ5SnCS8kdLC6pU3DKKh6q
cdt1NZSiBhuqmYOMMoqSfaMfqBXtdbWMvNgEb9e/GIWzKYNoIm6GNwV+i3HTTWIGnCKKdm3rKvBY
DCIbe0p6+96YtIepy19w214xSGXtpGBnQZ3VObSsdxo8VDqjujaH4hk+qI7rihl4WDbtiqkjAm7C
kHAmFqvAdgh5BElcBANiuRKNdZUCUc05MfHoricL1bgM08dgqoKdXo3pWU+Qi9Ze+yqCuGZF5u6q
TL0loowW7OuPpatf6dwKeOTTEIQXEZtDE2S3/9M5/aCb0Ej8ded0fMvK8O0zD/5xHX62fzJ15KN/
9k/6N502iF4IqsWv6hkpvlEhoVmxWOGYbE74mJ9TR/ebNLgDpWey1tFnjcx/9E/ON+E5Lj41lCo6
ndff6p8cMZurfiOfQQE374FskzHnDHb5bf+UK4Ldh9Qbd+SCaicyCYCJKIFeFWPqWq8yKNJ1n23t
dMImGjEL7HsXYH5onEfPfWX+TXz5gOBcFSlRyIqrWBM4sA15VRDGg3xWWmukeeVJm9h8FiX4gxx3
b+XFPbocjwzZMd9y1u+lO5BL4XnvbkStj98TqIA0ILHFuRxOxPp5zD/r6tQjWLh0WisPFiI3aiJN
m1ZFqs9JVya1iZhIBhx7G3wze91miuwF1vJglWr6WzYFXKIJy2ZaKCDK3DC4PYzFlFrug/A5nAJ/
BGRfFwl7J9wFjPvucuh0X2MYljurgduPYvC208frvAmOtdJAtdsTHGiS52WEY43Ee8wmKXw4vRr0
fcoptGYeZhCC0htrVnWXoRbWqvTGL5GGxOoWCHHNkS+NYgnFr0Fi+yYqGIahqDfPMpyyg5tJtUv9
5GoM/jd757EcOZJm3VeZF0AZ4NDb0IJBMiLIoNjASCbp0HBo8fRzkPPXdE/132PW6+lNWVVmUQUR
7p+499we3TNTWPK+LqGq4oXmtitaNnR5LuBJx2qPsqA4wRTuP2QmDJVChgfiqOprXc79aaJ9+oM2
7BC5Bvsw9dHiBCZcNAPhIfVAFD/Jnpkn+RBZS2ie7TAHDCm0tHUyxzPniJz7pr51jfhOEq1AAxJ+
KTl/FkcnqFJnfDgU0bFPxnWvmed5CLlysNZuK0H8LREuNQibtCUeZvT3RIn6mymiOXTYXy1VYbzl
JMospjB7nurgl/AZPhYw+gqroP7GvpIGAk6oP9ykH+Mjd713WdYXxIRH20HwGHkkp6Pd+YmS9Ghq
U3iYmogsVOu7I2hkGWfqrejbfaxGtO6pdaj65q02zEfgJwSvJe2KydIvLXdfK/RmzBKcY6br66Fu
Ucdo64gQvEVUCvraYFPZ8V1XWhvi/S6VF5/6rhmXZuNdvUjXuJnwGtr0PfHszEfwGyx6EVxyl+Kh
xJo9AEKbio0NkiqiBRu5KLG/wBfOyD0riXqUqXVU1uRAr5fdrrd42u0J1LbDvaAxGVsBjHiF+iBX
JKu9yhi/P+1ptpVu9GlWDYlG7YADxg3OYzDQQcXcMHYNHNBz6y1Q5ZdoGB7q33Qc1B6JivxV1dg0
3GH3DB7jpc/9ezP0X1yi/JZy6PVt2SGy7WKio0ajivckzp59WVwTJ2eu6eEnthWkaRt9yCr0aN3F
/EYayCfM0msrJkiiEDeAl5C21NPUUJje96YBK6wGPa5crX5WpAOwyYPT7Jbq3oxdd8MQWe2U4KXN
hN9u7Iouz+7tdxQK32EBoyUpTA+smnaJ0Pu1CW7xybTqfeZDnMayBTO4TA59XaC/lV9c78ly1IEP
pKG6maFzKUx6zsbmoeraSe3YqYSLDrA/xPF3oaXPmMJW0xTduYMHXN9ITnaV/jDLuarRfW784Rgl
wSEuUCRpVEPdDBina7snFYdYO4tm003GC36vfDUK5hG6NHkPFsQE1JH53UNzRPVsPGRT9ISj7tEz
eajlhC+CBCREU2ZdscWAWB0ppE8onRcGrImFOdqXbsKPXYjs0VAIqd02i9acGYfAK75HoCkLcgr6
RePW16CnhJv06SDK8DPush/Djb+xeuMTalybrIZp7/XtaXLEU6cTcGuFH+GAcm3OeGfVeSFr7gqY
e2+MbM2rON2RaYNpaKpuQZh/kkr5IJriZWxRSRq/B91SXzVO9ZP50d7qGrWYMkTothkdtZY3/9DE
d1yIJzMlJ7IcwaxMFv4J9Zog0MdjxszazfiNwfkjxy2Llk6W5MswCsx3IrPhBBfNeyDSG8iQGy3v
paVX7cV08Q10zENYylVi5BdeWWNhMKij/8qMFVnbX13ESHtAv5XbBgk9UwuolC00zmqcDHWirUfN
eZANRBva38Wot3S+kpiucJo4Fgo2Yb5jPAWFfMjFYOz51lG6meySDNizW89p4OnxZyCVOYdcQRYy
n/no5oiVC5O0epGal4R7ABt+FG+Sknq6w1oP0CkmkT4Df4OXeO91RAXqESlDDPxXTpM/lWOrb5O0
PFtm8dDq1rYbBg6NNHhNDc7MrOB8McL0vSZEiKPVZ9GXTwonh2WiMHB4ZHLzi3hg8m9/RwaVTF9q
CJ25KYp1kIyPbkxnpTkegJzGa3dggHlVuHUWVogly9VG+5DO7L9gYtyURcx37B4OgO8bHcj1+rEi
RXUZ+MHadKGuhxANVm3i3qwKyaFuN8k6VcFXlEXWVjOtcR2pkjFX688TjGdEZOyY6sY6cjZdjcHD
pBMOO2R2+RI6FVVIY72ntUV+FqqKAGAytxM9g4SklfWWufeVv5qaAD+U8q99Xp/Yd/4kY1pssZRX
/AgEFPqZeMvq9gbOulgIFyJCTET9wiwFakYLAgyE6efYhoSk+LVskM9dJpFvy7HWFrTnT9lgR0w7
9K8iJb4WyfAH2Z7IHe3qzarUOcyig+n797VWvoQ0xnESXn0bu5XREbJQhwGcegLI2sYMVlVhvGo0
qCx+pj2WlGo7YLXdRX2UP5I3mq3K2ow2oUe2JKhPvqrNJBimAN1fGZFWYR4Lt77PdaZcNkBiSxve
ygo6bWeQIzSGxiM6BB9WLUggE+zsEhE+9jwKIn5GVHrsTjcjoMOV0YYCGrBurEwwyTwxpAm0BNlL
ws2tYbgHITstPTSaUdCTtTIPK7R86ytmCUPZPDSJ9jAId2PNVJ5cbVk2PUSS72NSiMiSybzVvHeY
kJpbbxxJcuiHp5718zJJ+kNtTYdIokwDDYS6hiDAaPnvloSWxLbYovzzluQx/Bg/in9oRX5/1N9a
EQZ/vmWZSMZY2aAX+38CCB+uIgIHdjyE0wvj71sR/w8SSYTBSoIFumWafNCfqxzvD/g8aO/pQ37v
gP4lBQSsjb+0IqjILJN1kYHOwrLQaPzPVoTwF6PTkzzaF7VrEX5mjqvCdy4h1kDiiOTVaszyOhAy
PCQiRtg4nEu/mBZWmrj3jRUH66pIyalLIMkmFBtr1fI0Anlzt7IP0JmmyG9HK8c4Nnifml59gw+F
c41aEgmomcHiQVXg1DH+Y898AZ+PN12KF1+hjfCj5F01HRgZDTG3l7rBknC+jxxoN7PbW0xYyaI0
xg8CaDXAqswehd3dqWLiFs5bzIBpcvSNfl8B0cDyzB7FYkgiDcYDGHZ2WaW+pVk/D0P3FtbePvW0
65DX36E3ioU3VXLpCzhRZRCQyRwh/dW1GiaOj8k7iJ2LrQ8mptJmDVWPGa1sjdWY9B+jo25kKWCJ
Et13jiD82TZQdle+NW4i3TvjsnQ5flXz6FsR4n3DPblOK+4Sy7+DKHtGfX0PKY4DqvUe+KSvtCn1
kszcnzJtrnqWfLWiN6HucEDG1tjfmRPpWIlZOUcb3u9KN6OdA0hzTYH8RHLoxWuRSRntwJqq91z0
dH7+kJXqs8JRzUSZbKxFLSco2Ymtwy6fHophGIg9b41D76Eidn3CRslxQ50ACHyba3hfm9p4rSaS
u1opfJKxe6JxY+8MP/y+S+fkKD6Do8e4NdO3QDfDZVWbbCGC0WIMZlxzD+Rvj0t+U4Y5eC9CMRYi
88d1V7ruwoRcT0o3EP+xHh5g919wTNybRh3APi/20SitTWLxnbFeBy6ODQXIWdbXT5YU+haiFCmL
NjGndZP8ZJopNvEww7WTuDgTG8VgWwItVjog4M7NidWKNMDIdfdgSUIuYp7JMoe8XsTMn5JpHqQ2
3hlUcroUrP9XYeEfI2F946SI9mNYdjso7MkWn0NPjV1e3ZADelAxS8AGw6YtGfyaNYwlrKkXWM/p
WjfCTyMun9OCWWnqMVhs0o5hnmlfAvaWUMaq8J5zAUNwFL7lpK6g6A7yvd6AnmNktg1EWwLn5h8h
QrvVUPqfpSkvLTEZc73M+2/ykEn3mHbdCf507IQRm6sh3pVd8EbayzXQ9JesrufmLRJzBAaR5Yg/
kFkz53WRMi2y3P1s1BQfvVw7hf7MdsdLzmK72XNwnfOirZ/McnQ3Uce9TujbwcOJuWhKG3dnc6lc
AgpbgOtR/iVdZzPoxmFKExYuFfsfS5lnP6pQBjaZs2mlyjdpN3L1hjFYQvQ46M1DtgLuqTDIP9Sa
TzZKVA/C+La5MtFZw2We+uaQexSaXf7sFzhOC+u1MtRDLPVqTa4APVNRkeZa7hppvnU+lbzreBsi
dm5dONyQph86x/wlEm0nE23rB+WWVuHQZO0lVyOuWWOfElwZ1MOH2XbvAHn2RN4dI3obQwd71ZiH
yCiuwAcv3OVscZr5nn/QTQN/TZaSEqJp1HaKmKF5GUBU9MAKeRLt3Pfo5c5QvdhnQSO3UjCFiQpg
3Z7o0J8P47Vu8gfTT0i81/vP3gaPYIny6IT9nV0ixtCwRQQ2IRbDnnrkyxWMsR1/ZWRgKhJ7y7hy
m9jZm687F2Gpd22Ue1f319j/nyyfaJVSOVSN1l3RlV9aCXIrnc/dDFVIPDyj0J2/E/iZqENxCBKu
yilTNbemwmjuWzUxq25+Lt0S2VjIbk/m9moMq0dfrxU7eDFsXClviI9R2Gtd8cSi/QX0gLM26wQL
ZJAzK0n1Jx/lzlJPxxeS5X/5VgpLwC9YAUEdI5iYldegmfpVtgQTRE7mbcOxfLES1qRNECDDl0Z4
QJpAem/mvwt3LI+tYpdtFuC0G4Cjy5yzks/44FqqPlSEJXLkhONWGKG8ayg010DzXzEhr4UpP2Z5
Di3E+NxmcbBl+9luEh+LAEwVwXOQxafGYbtS6OOrI9NqpbU1Ngi//X14tmBLYQdCFGX4ZvZMIZLe
2cgs9lcF6QpzT4e0TdkRR2gZrUzQIkdA/My7RlM/+a14Q0TMhNqQyTZxgy9p5jh9Mutk9w2RQyTJ
4Om7mnF7sknpWFaAGojPxFGjAgfGfq0eEJGla1vDEtYGUoDsZcCVKtuDyJ8xGWK+vYFp9NJKqLOq
La8G75qt7bGjwIJ7QydnbRxDkDiYMkiPLZLMk/qnoevEIcKqMCrLM9jOiBSIOrplZaSfRs2Uh6mY
7qLEPkSdwbS7Frh3iVok1A0Diy6bC5MNG5MwEXzmHPA5dpyIekUn52He0IT1jgOI5l8wEHDGqCYu
a/yoNS/bpBE3td7DQzZt5ZFSw6ItycVzFJNZ4obOtGhHQ78bLeMsJpWvUhqLJpfaMkdRvAWAwhYX
BfTMag8WtFiECOSufyI2pqBKhwqg2OGvCWePlpkTnrNG8F+T+MrxCG8rX0v27QQNBO3LuEwJgcsb
xk6103xORRlsuiquljIoqq2dSOexhuux+Hc5/duewSj8n5fTy/Aj+o/7j3+c7bsYJv5utj8z43Sa
XYES2KRi/e+C2jUcC32FDkacyf/fzfZt9FQuHSEVLuU0I/e/FdTWHz67Aj6bL9Ajz8P4f4HUJNy/
FtSAoPjeQDQ56JMo4Snd/14bZcZ8h2WLLa82kg9g0+8k0JhX5JgXDPA9WSeJgRp3QrhiNPDBJdTl
ymoJwRmr92gmC8e2eU4Yt9x1Ik9BLAMLYWNldo9pzegC8THiHA9RSVpF31NQRNQLxd3I5QI6BlwG
vOYSlEqyDzQ3ZhI3YXqwkq8MoMnOFt2wGqHDkFBegdQdaohL4cx86y2Puh/hIwtpHPp2SrxL1a7Z
4bc0mNQp4CoMDHMy3ZvCPMM3+JUUcDCxsT4VNjU+fl5wId7wMQrpHRGyfInUSDahHfdMWiOkp9jT
LYrypsyduymz4nVWEtGQt4hn7DZ0MdbhOYH+qTMIAn4ax5INISKEjXCdW2/wTq19YzjWxB1d0lhr
96oKmXMzp3vRtWx4bPOZhdJk3BayJVE6966x27uvehGEJw+Q8cYohLZGsfoYS3SgWjc9suXut5XU
3uLatMnngpZhVsF+nIabn3sBpgnbe+jt4Krr0DlD54kehOqyUi5HvJa92JZ6GmorxOTrEpERR99F
hzyir5ynHq7rPUGDJdyk8oJ+96dPiu8yhYyjTPY6OocPryrODJzG8Yyk+rZdLnygzPGjM1RPqEGe
hR7Lu4TsWCAbNQaaJj2bGUR5At/NN40ZSz04n5hH3HXOHv9ByOoYUtthQqaFcWmktlYMMECbd9k8
APMMC8hujytk1Roq+uXY6Sfe471X6BdlBl9kuf6UotkQY7unFt/2nnGNoQZHfk1SdLy1pvZuaI1d
qvAH1lJmDzqyLoRBAHDMgCnRWJZH5VPD04YQTNM+VJU6iiS+pb5zgg+0zedsNI+pL4sYNlbtO/D7
L8OJ8RLbG8ySyb4ptFeF3pc+gBQcvU5PtuuybhhXdp98VaNYZY5xk/UQEpEy3BdWvJNBwJWBs3cx
xfig+wm7nEVZKBp2uB5126y+06Uv4ILwlRAVLs22De77XkbXBu7PtnBbsrCdlMlU7vDw2NmpaNn7
G6MMyAvxoAzy8eh3RXpsQXDtAGXxFgFxtBQWX0CZ/bIiaJsgpkNt2Ayi2LocJ2Ywg9OXtxwaFNhf
4qNTDadhZjjXOvDl0sh4C0Su/emOIc+WHW7HxplzVV3kkSjn4YidlG1/iwiaulLYkbo+ALwzWts+
kDf0bSBs40tXSoLYQ/STGKdWIiaSYPAQ0RR1m++zgpg3j8irxdgb1dGLjPTMbwfUW9MUc+AhaXch
3aXEXdlYUMYTF5Fj1TT7MIibfZzn46eFb3Q3FJaxx8FQXXqGWsTVzR4xL38LzEYHI+Qm/8UH/b9O
iHDmK+Gf34FHYlj+48ia+x+mSr8/8M+pkvkHpa1DrLgJ1oFN95+XIFaEPxAMzdtvVC7/NW/6c8Ht
AjK0hMWfotw1yMz62yWI48aEAuvPcyVCPv6l/baBVecvUyWYqYItuoM5Znbp/BVXaPjS6iRyuh3M
gvDLoqX7jpJWwWFqRElEZGkMT0SZYgLsjf4+hUlDxGwX34xcXas0sFhiGbvZ4FAE4nOkePYK4yh1
zOhNjoe768nuHRyMJ7F/spW82gm9rGUQPYjK8k4v9fvBojOeFNdQKG4RuBdhMFDoII5xeyb6OvLQ
pnr2IUt0cy2oeBk7zzef6T+aofwM3BD1crM3UeDyvwxLclHJYKyDBVbC7zBDIDlMn3RAd2E54ANm
K7mPg3CbzhtXTydJL2+wNFe+2rjC6tgRcY6w60nWU4XZV4NFzXtnSDbBvGeLOCQryXEjNTjKRssQ
HvNltMylLPdhCCWVDpOePPB+IcFL1iIvX1zHJia7iPaGm+VsRKNvUj3BzLWKXR/UwVWp+xW77/Ze
NRLcgu5qqHqwdEvYeZvREmrlVxWLTR+FmWWw6fed1FgxkSSNyo/1G0vDAmZEbu3cTKAFrvC3dHHA
yqTeF8DdFr2T3fk9C2qQipQR/XSvQh/BWKFW0GFROSenIS6uFsjlwbX2QhVvIiV+z5IlLirX+uKM
+W7ZVi/SWAAusuFVkPDX4taAdAklVb+kmbNjtXuwauIGzVkCapdHbF7n0mrOHIUmT0DxWHma4hYt
mPjZFt6P5jXVMJYoibeRSbhdFeS4TPGzZum3fCg+ur7cq8KESRDvZRmcvIr8+HzUnZVZVA7SHSaJ
ltvlC8PU7qBkXlI5U+Fk/1r3+QNDLK7R6pVl20bRBC/dvDpDh7gGQZCupKPvVGfvBt5toHM17FlZ
cYma+KG0ImRFTs2UMh2fE1V89iK8NI2+0WL3zNxmYDEwW1XR6TmivuuhZYxBeU21MGLKQsWY6MZa
KvY5AV311mDhPPl0NpEWrsmQoagaf9iVPScZtOTGYg3VDZENfJA2KMHdCZZ719I1z037vlER6G96
c7vaRpOTb8C5LJE0M5ehpAwDsRuE9SbyZLxTM5vJmylNpCcyWp3JTTEZOst2pjmNUCe8siYIR320
sQm6eSY/aTMDSlbpOZyhUHK8sLOliAEXVROnwRipirZjZpLq4ZvaEu7dexI1Zyk8BP4OL3/oQaEa
dOvSsAlml9/tUDMmiMiAE2BuqTY9GCuN5LSl1hNoMBOuspl1FRAOsCgbQd4JnhmpFSu4NCcQjT9J
jDrPzfw337Po9uFnES++qgBqsUZkOozum2RqA+CWWXNu6dkWwylSZZBcJSNVAsDXyqERJFcJSVe4
C2aKVwNbHjgb3IVOnaf4JFr7EdTmbkqzjWG3z6o1npzMvU9yiKjIMan07jU3IAtyVE9VmxHDns9U
p9lTrcIcg+CQEW892eRcFPW9UbLwthNIDinattjxhm3R5S+awvlH1f6r0IENd0P1Q8QorIRSdzcj
U4sVBxVjRmTIOKaTJ5KIFRFhUbzFXMsrl0xXv4rufR2On6150SoxnXgnwnrO4TDWhIXzOtco2vt3
1Vp3k3sxmAItEoPxQ+WftdgCtorPLUOabFjjQ5Pbh1BQDDS0xmMNNIRqe9H0QKyp3l1d/XI4icYy
3RaW/9R14TZzs1Oj0GEQmYr0yYWq06O3b5AIBfG56DEemlP2VNYyIdsY3YhWdo+aQHeYMq0OQTbr
0fTJLq1H8GOiAyznoNDg1lbotVOP+QKgFXiQzkvZ8BPXAcnmVECXRMiTHhbPXsgk1Ws1bCOO9W0P
BVxrmgdKxU/VuER71FG0xrHHHjUy9XWsVe8hwxUGFZLoCR0VOis23ni1/U61fOdNOrxat7q5Y+Ay
31APfhNv6wJumkXv0adqR1NIk8XDvtJKJsxVmef7JioHBoC1dsjcjtJcedYcRvVsDLMYWeFFc6we
yXboeUt3YuE7ZQW/h8x3uCTqbiRhyBollXcc9s4qaktsaoj4oU3AWV0SpqzIY07Te3NuNwjZG5Zu
is3N8FryMXvfBY/SUx2ah6nEmoHibD+K4Ex4GNP3XlWrkXy1VaCnDwXl52qsUJbVDSRypQZExPEJ
XuO1tVgqZ4JjdM747eD2GB30mNy8Zka3NtL6JKnWN5bIzqOyWmZdwSd+QyLn/Pwuq32MPsaBV/pq
q/o1bPiLLvTcpa+V30jff4Zxbi0FLVXQGHKZdsEDVlFotv1lDC0m7+O+rebXM87sZQpsYBJVthKo
fKAposh0mqMmtb0k/4N7dq2X1iGyUm702bwDfseo8SBYz7HFtA/6E8t7e+X4E35AGmOvS501rbm9
ZL5zgLL2mFMsLNxUPcURrFmzHt6szt3IKdhKZzxpdlmS1sfWxz+WIRkbOfkniic/rT9qvTkMQfJY
tMYJJ9992UOzIUJhXIZVYhFKGX3XVvNiDkyCfVK5EecYr72E2wppE4xVAseEs1EfEpDHVvxolCQQ
I39L3YEBoBskeCtJ5jLjhud+aD9ETVytzalA0k30nGjVHVqS+6jMCLHNE7IY3G7llHBWIoloJ0yC
lzHrHyImA7KqLjUb75WZueSkcMgJq3mve+OGkftWhoR7OsPJKZNr51AgDD74Lc8Yf/rC419M+O0A
ZHxShml4qDeXTc06zkXQ3RU9VoNpN7phtMIZetenxaaBjLiQhMZieSRbJr9iJ+YuD82dtNMrzthv
hz4ePT2EviD4MpruLsqjZ59lW5GXW006Vx9GHlIFJNHF+BFU/ivH/3dDU73sh969TQ6TxUWWxMNe
RorZudc2y6aIu4WtuHbcyWB6W6bI52OnnTZqIoDF17dGmTwbo8H2x2jWbqaf3dZnlCnFpU/ch0xU
3xNWlkUx5Hv2NagJ/WAXIAvC/snUVyrwnebYIDqJ9Kc8Fia3TfRWZtW5TmG8s3Y9NyI46Dn0s2qu
cfGPEHlFqKy4d0yfm0WPSfkcj3kakzjcXFpwWx7aPSC02gnR162uhLc0u/rJDyrmtqJYhHFyisl2
jj3jrVXYlkwtuOUBSEsYzz8Fpii/y9AttISDV0wTgnLo12RLYSUq6A67Vr7VBF8XiK8BpG/skrMZ
L9fF9p03TFcn2AuAgRQE7+xx6klZdTR4mJptv0RjvWkmbZU4zkqKYM0OcJe46rHEGOb24109uhdv
dMhnMu6dMH3EV6OR56vuqxHKaO22N0iebylY/CZqT2S2repQ7OK4uGv5iESqo2ezz0GR8xnF9ZOW
GmdTKw5TG0OCTp4CUW+cPHoqM8k0OiHZJ3mKOu3g5rPwnXe0hj88dG4cQDCZxGGKx11bVu9GP72G
aXelg+fN3vy4CTna47Rnj4rn3jV+PMzs2AB3yOCfKD9P5tBvCmXs+lZsREFkIFPnHkpdnxhXo+r3
QVM9MgXYIxLaQu0gqzU7BFX3NhGTAq3ywa56tEHG9Iso2YOR9jtC0vBypNupw3Uy9hvM/zsYdves
YLelQ0NOMBsOuc84ILBp9HcjkkER2R8YH64TDIGqETsyXc9xJV8cBXHIkuaDaVRr4WUX2Usu8+Bx
GOb1KjnN/kgI6aRFB3Rq6wgQ5laEVFehdJHE5e7azuVJc3vq4mhZlB20NXlXut0TaPw3b3Io3/CL
qMbbDEo7i6zeYDLjSXXR4rAqWMQTVNZsem7T9CfB3Leo0Q8Zwn0w4+QxdDkZqHW8Rd/gA7ETAZJE
i86hsmN4pXW1SsCUT9Im420gF1Ey/8lRQDUoGluIUtRzR9ISWUPa4slSwU1rho9paI6IadaaMO/9
xNz2yQyclaSE62siuJillt4+qbpdnQXnWOXPFim/uZscpmCCeY3BJOInwu2/cbT0PEzTqhfp1rb7
44CFPeysZzuhPGJCiReDKtI8dTMLakCN0EKmp//dt6P6BTP+cSw7c5uZPqg3GqgiLG9dHqqF7lPr
wXMhmwt7pyhTfA3ZZ+52j3guF4lg2wbvjQbQPqhSYJ7S9WsbEfaIujX3BF5wJp4akc7K+MYgXi+F
srZWgILTSd5lNu4zwsvtyH10pXMz7egR+dqBZKv3ymt7YjPilTRI/hL5gYEBsVDuoQynJ6IkNypX
91GojiH+GrfXD1GptowOt/itrtJy9k4x7XiG0Un1d46gvmh43geGQpaEG+AixvPYhafHpmsPrZNu
A2dcpwZBUD2JzlH0JkHx2Ba7zyBvbnALeAlswOnpRM7AQJtnjKCytI9Kt99QbiIPGX7J2jylYtyz
y9tFTrQXqdxYZKZXvn/Don7uCIwnNXjXGf61ZLhMZvjO1ruNZWeHPOzhpTWUse1xCv1TrextoRfX
ah7RsX+PVkLRpehVrj/LkKgjJyD9oOmpInR8b4eewINN5eXeEVBHvFZNj1sl0eSqyVR9NfsMh2Rg
laccucAa+aGE5ej7JXP71kg3cdtP+yGhZIMi7vbI24zhZviBuMvi8ldnofe0c0rDxheHVouB2Fks
uxKax1EfVgVvmsquX+AhuEsDqfyKfuBCVPLI6H5Y9Wn8Smj2zvPAu/OM2hhXSf/eSj9d2oCjzSJ6
SxK4aVoj7m0ZrKkm93U/bPuwPvI22fPnL7h9LmRMPQRyOAVQzWWVoyJMjzhk4a3Jo3DnrWlyR6wf
aeA0fNmo+EThV+Jk66Ftd05lP+s8C8k0fLMLuOpd/hF74TEAh4TF8BA06YEJLCdHQk+aDfxsfjwz
LoJZll+hwKDdf1dFfxrbkoiA7hewiRPUzCNBYJ8tbZZWt6yB9VcCLvdZw0CzUq/WEKMB4Gmrwq3V
A5Mohn7PZblO4+Jej8Nj5mis6zmScQW0tv2mPFQkAlGGjUzFaM17o0gmNqP1m4cwemH2zKUZfBJk
Guxbz3/S47Fc9p0DQ0F7b73qFzksDxZjKKIVN6Zp7gvf+4kZPkeh3IO9evBa+zoE8RYJ4hb5aodK
inwgv2jXTjVD0qmw/KA9gt3c2tVECUxloYro5FcoaJB2mTvNSNstV+VLXcGQifrm5HrVl9Z2P3kw
XZ0kRI9sVdVmortf2V29Y5RwTUftMSrSR0vpn7Zm4D1o22uY5PBbWrZKyhTLibIXDkSw7Pvy22nV
1nPj/VBJViuzKKSQVnZnefjAQOE94qWtrxK3yA6MV3ug3gWWhFBrhZSDeBvdvyRT8WxVAesbSmxk
RVRRyTQ+FRoy5orMwyNiGjbYjse23pwQCHhQRVJ/n8scfjbVN0EDj7HbvtLTPKQ5ZXReNj9xyFli
l/qRTuV5jMgJkqH+1Jo6Qu2UXiKSD3HVb7rOOmJiPatZR0IJRvWnLylujllfnpt5DaXi+KiwSTjU
G2M4rOPeoDxp1VfVqWZFKMHWHbM9jBm1TMWwzUj/aUL3OGQpKQ7uMtDUXdfWu3QcDhNOi7jVSOiy
7J2Xdl8EpO0MSPMLE4PhbBIjafuA4+OR3dVHWBUbRHV72UK+SVTwYkGFXhEUdIFIaPx7Bs6G1bbN
/1VWeflooEt9/v8oGb8/8s8huP6HzvTU4uLVAUjNlLz/3gQbjmkBjyLiiom4zcT9zyE4kD7klvPU
3LF/r5D/NgRnpg7q2Jt5erYpXONfgvTxdf46BEdSKVyBsIb5vM7a+X9ugodB+HJqvXQXSmZEq7wg
lMrOwxuW3i+9khN3Hgoai4wP+qP+6CAYxEiBokkrvfLkRgxyWkUA2SBz9lUGpaNmK6yhXbEPmYA/
cFNbWJdwBkRiOI+MiTfK1TQ8zjnPfCKTxzJK8VUX1QPL9O4RS+pRC4Jo00UglAN5yjzvVrTyo0q6
V60sr35t+0unxyvpGfRUo0ZijQmwtSU9lPlsC9k/0W9+xeB9lKxy6aSYAsckJGRuxG7NxFVAouIK
jwYZDb3IaAU1yZ3LsnBeD9mj86sq+LqDGWwnw/ugEMgwaLdnSzCBoGpDBeeFtJ7Ai5cWk/Z1NYY/
nonQsh0YGkMxmhaxHqU7OzfDrdOb5Ua2OHersNe5kCV+Kowlm6qyLoaO1tLXN4JRXF13xIuo4UEm
0c5vcC00k7tyKoUrn55WCz6Nsfxq6u4xhp+Ntw6ajqDTUZIQCVr2bPWf7J3HkuRIlmx/ZWT2KIEZ
+GI2znl4cLKBBEtwTg1f/w6ypF6RrmqR3vc+IyPcHQ5cu6p6NAm5VZMTEGsIPTXjoMbN39CODSyl
W70cx1NAtVuxcIuEXs6mMhb10GUrreew19s/+a8mjhc/A3I02PIuwWi/mcCMrenGYT8yaQCHeT51
86KPPmPWbSXVA1ljLnGiIryqmb4sj37hPmTKLS6SKhr2kOnclNC9mq675aHFTVV0+97IHj1VOti9
BNG5WBG40zmdwOSIlxohcR7HdB9z7KRWprbL9TDGBHvQY2Ndoy+jhf7FTidBZ2Wfk6eRdtdQxbZM
egy9FV3Q3P7xbxZebD7aWfFsKO05SSM0hgg7cB5W50an+DuGadbPnRWlCod9VQpjT+4YiL6SJdSI
zFv0rvcx6e4GbmuKB3K8kMA9RQEP7tRvIixBzMt3Bd2RcEsi0khZPazSztJpYq7Hg6sm6Cmiewzs
/t4i34YHIUIQIEg4m5KBoRlEx7oQZQhmWYEn1NDoydbZME/im1Du94jPZOH4mrkYlLhrQNwirLR0
eBpnyPdU7YzxlK2trud4H2vHgd5lTP1wuEBNshbRFEd0m1DLJEzClSGHw6DsXHqp2vrsVyY4Z0HH
fDoV9aOTx1tywW+uUa6TQjYLLcrTT8sZoKB7FtERrkq2m/UpisRD7zSSr5Tz7lLHsfC7yd/g/K8u
SCRv1DBy4Yy6xzyVKctgAWrXG2WHGpOjy7a0JXFcGkSABDEQ3CPWp06QZjvojv+EL+KQJ5HYC8/F
JRpnZAEGxTLR/7lU8/EZk8JeW2C3YCtjPevj4hMKibHE//wuJZLCYIZQwCqsVYPPsaaKhnorA653
Kcb+UCvtJXD8k5aikxjOvT+S3zam3t/bNPKivOUPGjI2Gfa85OmaAxpoEusc2uBpJkIigxNmOzXh
KHd1Nn91UadHv8s/6oKOkL4Zx33JFt1nDbaq0RNXeEzyZUzhdZ/Y32zRT+HIXtbM+2lp1in3Mdm9
+IX1lKTh2TQ7PnrFgU/4BnvKNGP9wIDqtu6NkdQe9x/xowuTi+kpliPK+MabftOVJhFKvUgWepY/
U9zACXhqb6WCvWWRkqTfqtmUem8zOXO3aSUFQ9gYaJg2kntDuTfuyLGcoqInFr3cU62epXtFXH2C
eT7v1OWq7ogWujr/bCiTI0ukZpsYGtXyGjcqCHVs1ILpQdVErLD64cuJKTPSm5BKY/WuJpVuJr8B
A9OwOSpvab+y9mkyxVs2yGrJL6CTXIWX3mKRVAXlSTErQjUl/DRRcbKI5nJ7pU/TBvVFsdkX5gJf
NIkoK4PJEV89gyfM5NVH3egi/r/ujqcQL3KUX8Rbf4Cf3iUDYouT0CpLAQEXZh1/9mFn8QVOimXo
JT9MlfZr2Zk/Zi/8WozFc2kXt2IOL5E1/cjMQDOoqtBviUl8SW1EvTSE91y2dLPms+G+5g3flF12
Y2PmXcuJu6QFmh0AvjpYuY5PVkXnGkDjYhDlJYDBts9Ky7jmBoOxUQfX/9rzftrz/q01AXveZ1gQ
wG/+JvPi6Pzsb4OZ+IVyCGkDKOZa/5M7Qf/FZS4zHHZG82T258HMsRmWDHvOpDA3/Wkwc1ybbTHz
HIMUYOX/wKLHH/HXwQy3n0sanmiNjutP/8tg1oSdn3QF67egogNQhvoS2NZDLgJKcSzY4Wjl13DK
Sy5p/zEZRnkpBjL5YyAeqUaNtvRdj1u+DA6GfxKVdah4xJTqASQ0TwRj9iWYHrehliqzyPDCjRsR
leDU8uAU9g8zixnBWnEwVbN3rOzRiYqGsnJyM31nHiYPtriF5Jsrg4KyFucC2E4sgy3OKvZaoa7f
SE89DOQXMXqTxQP69MDzSi26aVxLOXzqhketmi4IKtJHRvY23yXedCGddhh8XK0tD8qjXkXh3aiq
qxERaW91n/uxhn+wgBO1blg/g4XSWIPqhCNTl/ajTlbJChRNu+js5MnU2VYJly2zM9UtpBsmmFxP
my1PIsL/frzvNUqulFauwQPvEvg3KxYonzHPFoxshQI1DJgAC6751FuC3QdOYceQauVV9qszspzJ
LDZ46Rg9mcA193nT3jsjYkWgCiLbtb7q9AFtWlRH39FYePKc1510WsYSwZTl331h0ADpud64613J
bo6oTsvzf8mN+i62sges1FTg1bRWFOrs2ubN1Ey3VdB+QRNhRV+XFC/b3p051+hM3H4XeA2TletR
tzC/Kyvab+/8SCM16TqPKBswzFDVF1WOfFm3Dsk7hwaFNMqCdTZ6I4YpwhVZ58tVSB/1Km1pMkBo
oaXPEm8VjBQUIvPY9Xz2RZnLi56yK0cNknfUcPtbYWXOsu1MDaNmRVsHN85FV4LV+8liw6n56I3u
sJc9g0fsotuMVBksSZ4lVyfnEe51RkwZSvmSB+2wIsZOG5UQKQVo+aHoZLYOTNKLXgUFnxzkO/W9
n/RmfKBu+AzSg6KILddvCww9W6N2wpt6NNjTM5FvMjNZm+RFSzUfauKguDVYIX+QPHDZ2ddHo+3V
Vh/UG8sbQlIZLn2nw1KSCPmuh2OwES3B29SKWX3yBsoUtCczfkQX0Zm4BcjOyTi3QifZXZV3MSDd
pRsV1zbgyB7zlCPSP7pUeSf3hYusJjpBAR6A6q7J4ZXhiQx6F5SBtynxetP1V0DX7PNvFZs3TpBU
YP+QPKO42yc+8hqk3LWsxdqDGs1HU3yyKQkuhSBSxeP/xbbYpDdj+6VVfDdVnr5jhcCOpGzw0i39
e45GLnSczZZtbxerwU7XOJmsNR/nLuQVsdG54cDwXEbhMcHsyJ7Ex6TS0//u5BQHpKLfN9Jg1dU0
u56jL+4N4lQV3No5UvqG9wYgn2reijk4mmrpl11Tf7XMUNhvLVoZfoSFj5nEwfeyhp4ezA0paXAz
CI0XFQMqbzJ7WMmf9HIFxuwyJso6227gPBjwxKmrtBK1xSlJDCBHR2MrHpgEwGl/L5B9yMtCy3Ds
Mf0I82o4TTa2l8lXj2nZO7gsG+ioGVGJloIe+LbW1Zg7fGgqLJh8jffSLE9Dg8hH5Srlm6aRPUQ0
A6Wm8okR6fqh5BTRKJxVjat7IBDFuNb0dAU8jrR0qT7wtq1r398LyWqIxNuytGYoGHnFUg43psge
ajDtgY0RpwPssUkMr96AYmnOYxWE+2Su6CgdN0a1pCqnddstld63jWWRq/XRUB1fvw4B6CLbecrq
sHtI4egtLA5OD4FrfotasYYd23WZSNyQHEFy97Ft6rspIJmgtQez17qDO5o7wx315RBIui/acRsj
ddJbQw5XhMTJENw4fx0K6V7TTtuhhQYLzjYrEA+Y2Ixm32TVTZgjWGHB6APGJ9WFQLA4oHUdpXwR
lUhWibOzi3GpTGICFEB8CRuUm7I1trOPIs0dIsuN2GsT5Rmc/hYWzA0KJjmnTl4G+Z5SMtfyNnll
pNu44XJj+4Ae4npql7pyletEiwzcPMprzvFIwWRoFjEHc0I/RoahDXL2JtB6sE91+Om1DmFJEIib
tOooRYnF0SPotYon7ZX8vc3psqyWgTPeQgwJV+0oLmbSGAhR8GYSX/hLzaIWAMgg8Hs2fbwumGNt
r+0KUXLTtl5EhVeu7sSl8mS6KnOqBr3QX1pmzouvbWdBNixdxZlDLsy/RxdD+GjOFFzqq7SBDD9M
6T1YoA8/M4bVFAmKDK2wWYax5m6S0SuwNw/ftHqeecrdNQ3XSYrgtsG6wWcjOUb3bnrkFrN34zBe
+K53HwzDHYJns8xbGD6pW1LCDLdy0Tf2JbVZSNpjNffHxMlS1A1ivkmWrxmMPTVsR6heMK2oc85T
dGYjYfOQB/NvwUN+zLhiV+ydL50Jm61lk7OUTY9q6PrdQaXCW+Myw4KlJJHOiQdL7pUCE0yZL/uw
/mHyJGJdPcn1fwffn4MvM+A/e3IZfClU+vuFpDOPj7/NvfIXbmiOYWPLxUb2ezRlduXaDL6eY0GD
Aj/FqvL3haQB6XcebnkW2+wff5975S8S2BRQV5eQ+M+f+g/mXqjkf517mcYJyJiW7sybUeD5f4qm
9LoWeImyySRChvFcC+KjNUZYMbV21WE42pqNKda15zvsI+aIlRvkx5xC3609asg5QeetbJIYhIZL
vB61fLWpJ1qOSUIZNSVZp0gODIU5eeF2dPyD0xUSX8p4HnLn0dK1vZYZB6UmhHl1z4qW4abii6Sl
8HVTIc4SfvvK0rSb0ALeqvdRvbLyHOdHoz9mqnj2+3BdFvY1aka5IEzj8wzRdh4CwDhV61yLL25n
Hu3SPcSGAnekaiZNkjQrQ6RMCq5YNi7nd83M6MvVCJhq4sKd/jUqxu6+UhXbVCjp+9Tyn6jUNBe1
Ci65y7SSCesyuuRcfbhZwiDxNXSINCPR4qi8r1z90BjJs2EOF0TlN6LiD9ysr47sZ4jT1nOgErN4
OMh02pJXB6UB3mMqDubIDF1Q5hFRkFY2jOG1bb+EfbztE/Ps8EYNBUxFyxbXsrLFwqdRLpgogdOp
cqZg2DfM91YfX9Jaf6ri6oAN7FZW8dqp5Tfk1t1QAGMR88bBLYt+7UhQGsLmZlYmMIBGU75ZXojz
tRrbheEZxEmn11aaa22IqZ/2ho5doHMpp+5lMlNYVOWGNm0KT7v2U8v0HT1+9Jhnb4VhgNDqxGsq
KALX7eCtGtMfU1gckgpblmGRgO7K/gE3jzP//m4Li58TPr3UC1kGRyyWCdmextoYUotWoRFfG1iu
DPLsV6yy4dHEzjKfyDyVUcMYXmCBDQrDXpUiPVp6wFhFn+xkd3DGTNaipbAIN0n2QzC4Au7N3ttA
szrG0Qy5a6gfXGqeFhGG3IVtJd4K+HvPv0rXQ21egdjqS8OJr0NmhtS51MPCMHnPYHNFG93s9WXf
A0lAD/uupuiVFcUTtbAfFXXVxNObk0r5b6uKhTMfD3ORe86n9sZTyTYamIUC8VxY1bqlkSyusEC0
xlumDyu4L6eszACCevYPqfOBYJWAq9Mz5IeV+VAjqPkb4emXwJIvWkfBSxrE96an3ZvJ7MwNFYGq
uuJ6yt2t0PsbJyuxtioJMDc++SAcbdWcyKA+TrLR2NaBoa6IGwVJexe64jbAD7LoHAzBEVDqnlI8
uJYhh1sHa2o2911F1aROoVEVu0nIY171n/OpMKiYD3jDH6IGS2htZfaSHiQ4PoWzKiLvXXD8hnPd
3fUhvvCuB/HV2QbMcBM0S0Rv+2pK7e/er/VFqZlfdBAutdL8JH3dLwbd1OGS5d+Nnd4AYga6Y+KI
0vODrun4Ogg5N/G60SLaMCo29Z073FQ5ZnfC5Pk2dvQEpq+QYC2aMbi4NggHEGaILMoCEMMeHvc4
jUMisD/KtKwPHHqNYxS5aytAwx8T/d3zwp2M9V3ghrfY+7ht6DFdIcjsRXMuR2PnjB4+5ah7DJVC
ZW5xsJQr227eHfqg+bigf2fhaxJUK711bid/XGJIeAuTKlgOWqU2MAIFF4ddglQW1zyvNQrdcbPn
DXpDOrcrt03ZrxJOM7GXJuti9JKtV0l3W4Xo6mbVhvT+MV5QLIxjscmvEeFvjHM1hiFsYnAUvHaD
2t7c1tzsjwMpZkaz5JBE6lKFQb7L5x2B1KBsCNYGWTN99qwR3By0dleIh3DeMBRFkGyY87A3iPoW
i/G6pbPgEPYMVX2TIWlXManGyTqntEyBOYo5C8v8jmHvKxrGcuOy9+jYfyShZG05r0QCNqWsFGzO
n5OBUDSvThQkXyPp5yMa+ASkGXtZORnVPqMXbr20uR9aqDz0b1q3wZS9R/OKhr321S9jLBfz+qby
6oecXcfSDLxHOrGH9SRFRcVzY2Bz4lSvRepxMj2B+9eD/lbgYteg0kMQpMc0NZxFK5uvaUizlYvz
dauV7n2nNwH/g70rBv+2HUYuL5r+yJTxPY9yHWmOlZEcjZuyLBSdnkG8hGDYL3HxXVNkyCXA5nrZ
mQNVb269n8eCReyxAfZVYa5HTSvW+UjFucryW9E2PJ8G/kYVJ9tBhu0SDWT+JrTeTkuL7Ij6d6JZ
icyodczgE8N7TugBd1N0i4AKurBWPYsW9Vh4FM8pjfuf6w8WHVA4nrC3bCg0n1Zk9Vywr91bRIqT
m1wB8TykVSSLyFzWvvue28hVrakDPXUXZZ1vTKN7KivxZvtsM/z2XqngSLHqshHhusdjPcInonlS
HVtl76OBzz90rRXaRY552/vSEplyxcOZqAx5w+6ChLk2PUz4/pZS4ToqCbvb4jbWvdvAUHyuPR2S
vL6ZvrZvbQAytgaHZWxJt+dgVc+xSGu++w0Abj/k1EbOHecFMOBLrKmjYPWtJjZNGjd3Gkg4u6De
ocjUfNB27bgQIpSDH988FK4DzANAYI/usg5GcWT8eB5S50LICoOr6RvrSqvuTDdr12PZ3fEtswnZ
tTdm7+5gBzj0Ctb+ZpL9u+X3B7OWL+lQxrAPyjtZjSe3r7NzH3nak12jmuolrVp11/OAE2Tizajb
eFBKFmXnE20pNtIdYGBp/Sd2qOrAHp10e5qNO0tZ2quHvW2bJZ55Rzvi1fJchB0ca12wslhdpEWJ
XDJtALXRFa6JbTQ23w2U0MUwNKsSMvicqb+F+LME1jgsLB3BDD1g4+qzycci4VPX09aQA+0IdLlh
ek520Po2VqsRU0nMBpRbZKilnmMUlsNjPvlnJtiU73T7YtIzBCpiXc7RTCfzLwKvDo6+9UQunyTQ
1dJzXPUhe1Xb36RZQBNK1Se3VqqLZ0kNgnDaoxr8dJcl7V5PjZPoUbxZV+b5U+fU+Q4v9kNkV5il
kv5pqlzwlXqjL/97xPlpuSCp/s9HHCqpP3Ea/s/i700X/OzvZxxKSWDqc6axbPn/PRfzEUcYYOJN
RwhPELT//Yhj/mISi6ey0HDn7mnBQv43nJXxi+VKg8C8BIXFYlr8J6t9S86r+z+RdWfSFnshfptu
EVXAZvLH9H1Y8zsQh9WOrDhqf//VFSxY2UcAspDOHSn5J13SAjp43bMuYm/N8lyuetLra0h9lN76
TUerkSDkkxS6twgy+SMqCpPnArnDqkMFa4BApkm7MmL3pqoagOLtBc/nphL9RqvDb0D9Cvti/Iyv
lBBR5divrRogxg6tt7BbkJVUQTmHyAqsBYT6dkNyzrub4AFvU8a4bROE1GkH0rxWsGGKMVoTIrkf
4vwMIPFLhjRLDHl5LbKgQ+yqfojSxJponwCMrvIkv4Z1+ESEEsJksw5pClsUpntkEbIX1IJNWXeQ
fYZUpt5g717prUcya8hgVUMHQaj4oVxrM2juR42yLvPcp+okWHeNcarc5oIE8pEM3i2LTcCryiXQ
2bH4zyxMbhkljExe2TMFAdNSdO1whtriLyslj3qph4eCpfvZDfGM+6oi8k5ASSfKgWGv8LsvXGi8
Wju/DjmNuBkFsmHgvtH6eMQ++W3hx50ywpRsqqTJFsipTcy1tMAIdiIZA3Ip9xhkz1NZPESdQx+l
HmPcd/0nOYTF1tDyhONC8VbHMQiw3v+uJfGvXOt1nrXJZxJk2U3tq69AamiiQU2HdSkxqIuoW47K
wJSTsfrUvWy6emW8y6TbIQjZxq0hG0oSdfO+1oV+SEp01TIJH/WGp01luc05MsIX7ojMdC0CcQ0Z
ZtFrOHTCRIE/m5P1XqSdwij4tjV4ykOwwTRxTUNx0jMgi2EfjdvGZgrHEXTjdPY55EIeFH64Npbd
a2306t5qAEh57vCVNck56UiG6hWiFFAsCh0SG0iSNh4gIkPp7/rj5DikZUvriRPqexTFdxLNBIim
t5ukQ+pKfUtTnDhTV2zUeEKMIQpIUsvhwbfYDUxxyEFl7KeDb3hry7Cx0HA9bXtjNNdwXgZsTj60
SyyL1ULW1hW7D/wijLi4TjnPTiy5p3zCuTeS1aFz9BjExpebEoQTMgioPOZgHQ1ZcwgSWvemajoP
BfZUikzbfZ6m0S4Qg3YoFalRh6qPxYj/b+EX4rHSrQAckOY+Y4elh8G0w1XoFKd8mlNSma0WlWcc
pc8ivEnjbFti1zx2EK6pl0us7uyEjPUDFuuN2zY/Zn4jgLPqnBZORQMRTXh1bb1bzCeMCRSH5Ih+
q7HGDxnDEd1yVzTepZUczRJLTyxx4uJE8LDRuCeyoeWi9ybgnrVlLnsnOJjdTFOq4oM/8lRLWewG
8wnWcyp6+OhigVJ5LQb5RUphWOSle6xrbQOLF0VdKx9UanHXGfE0cpQwC+hBpD7HXWSQxxUUUccU
hSL747kHhN/iu1kQA8NahCzVuclRUdFd6hwvjN551GKSOVrO1E/6YR2FdkOeNANmUOjBWvkILELF
P0Rodexba2Nt+1Sj9C1xXxgUlB9PcltFPr3Jj32y15Nsk/f2xU6yHdoMoRWDJQX+MQf2liiAXXEY
CnIO+mYVfpdJ/RD7cxbI28YlKDTaUonmaQPhAtfBWhObu0CBiJP5LvLDI61SciVr1uHoYo+TJx69
qb5PEuceFvSPUEcjcaX2mlHZUskIKmppczvooCWjhnAT978M+jMgA6qbvi7OwMWBnrN9rR1c7pZ1
j9b3TvPdLSmzD43F8rI1h7OoxIkCgteOSOx9OvTYvJJxOw7Noz7BushS5wawkbWdppHCcDLVhSEA
OZTfoS03tsYpOotkt/NizsV8XlCk6vqguaQbKKS5cUR3jFPnFvdts+xRi8qJ2KpX2Fzxhs2+vkFF
7PEtrS2QpRvSc+9cbt1a14MPLewQBqziRQc9zfDmiFOXZJ9FWYNCHmo23v0+aNndlao7QjYZaAJG
8OIjvqFq4tsEjLRpY4/SLNSxIdDeXKgV7SybjXPBa28nNMMqFkZoa+YssvU69idia+3CNbl/oMJp
JhyLvq3vxtJGkEGpq6ocM98s3tVtthPIXjQVYx5G39NnoW+aJT83t97BHuqLcZYDTV/QYByKNzlL
hSCzjmIWD/1O2F+R0Ws3RVpQrK61JxOLvDTidT0Lj9UsQcpZjJw5A9u0tZt71/SREGfRMkK97NLs
s0TNRLb2VmZdiWVQUDM/oHmy2SkXoLyGM/H1F3dWR0MxYv2KKb8hy/8lDHrhgZQDpCQ21QmeOAR9
woMX6I/F3H+VNWO+ErMOm/YzgZdpejVa9PLmKFrbEhMiuw0k3IJF34XarWRdutVjOSu9XTG9FSUO
T+nH6Tn4qQfPyrAza8RdYMGZnHXjeFaQq1lLLmdVual5HwVjODUjziMEEhLFfWzd2JMXo3giUWNy
42aBMB1lgHcLj6RKiaLd1+OtMyvcKN1lqnt7ATo6QgNv0cJtR+nYFpDHqS/d8gf5Gy+zf/gatAMX
JfS/aKvZ0uzo/9bSvJyxHn87XP/8wd+Ga+AdYtYAHAlBA4bVb45mwFRzJ64Nw8rCs/LTBf27gIBn
GbezY2KfwVTzh94K9AikiLkUTGBrhhL1n0zX4l+oHhL9An1DSlNK/rp5+P5D7Z9pmVFfBkZFHm4Z
pWLTm+JhkkC106l/zipfkM7AkDt6J2eabjMVHATwGCIxsNHT+buHsDXXWuXDNuHJ9ut1RRdk8F1c
fx3y/yfvsmsR5W3zf/87Q3H/PPtTTcBbh0kIb69wTI4mf/zzYgOKdBwkzc4tLHs9Cgw1aV3vLI35
TI4fYdW9pUpuua0/d4OMV9lA9UTgH6miephAqvZ0AloKMMcwRCgYqXax0GGRANkTBd/UY97HyUDA
MNoPAZgi1zvBaf9h6da73xYvfKsO9KqxXtU37KprHMsYo72QtQ/f3V+rM//xtf6Lg4mXij6D1ICU
hON4hpD94ZPoijrAtFvWuwiT9ejd1JAfAtq6jI8gOPSxvUXD/TWJ8I+/cj6k/cvb63KM44KS+Nrd
+e3/w+8ctaKxoFnXO+o9dl6T3IyWe4dh4ZYQoX4QlGc4MUK5140Xy4ue6yZ9ANfQrB19eq+sqaN+
hNtaDzkDJDz7/Iq6XVlUH384tf7NVTB/yH86APLOeHwJ5stUWNL8yzVaap6O65Z3BpgZ4Gy7PySM
xJasf+39/se3419+jwGw2YYYJ/mezhTnP78bxIiyguR2taPmOOT+H931s7xRtNX3v39BVFH/6SXx
HMVBx6qY06wlXX7jX36VwX1dEJGugFLQs17b+3pyL5nvxzttnkOKOB7WSqQ3IWdJ26CVyJdhf9MU
6a6AWj+WMM9amqcUfFCXcTeZLkFsfU2cqBhPD7VmvxeBiyPAXkeZYTIhoEjr1cor86tGml4gZRTh
zYjmR4rRO4640VJ6MkXmH6t5sNbyYUUEl8Y9clteDdPC154m0zz7AhhJiImMGhgqEUseyz7r7dlY
DQBTHyi5QK+rvBjiYrQiexxD6bWzTU3sdcnenzBgfjQHFlVwm5d5Mu7cyuE4EuBawgdKj3yaP1MC
vy2aZDNG9a1bUpozHy2V6fzg9MwgEI6nDpKxnGCWJN4btJ57YlE/OFnZKzOH3B+UQbdMaSpcGnqz
NceU1Cgf56LBI+BPrNd1rH9mZn6MBE6l4v9EVbcXYna2FwXUDT8SC6PzLr1vfboFFdj9a2EF+ypM
H+xOrNGnFsbsDQIQF4/hSY+xGhvUqrRgjtz0Mw2ys2jpisvExcvr11qxC5wQUmAaAyEZMnfT5RFi
0Ri8WRUprSEHeIAWCwbQ1OwluK6zj7NubVb6tPIglOEKDKhsK02DvxJsnshw2/RRRMFMk4EpcsKa
T5pzkzVH/AcbupzfeeDrGK17A7+C0JwMZz123q7nVGCCId4nDYdHs/fZOxgPZmW/iDLnKEyuv51I
3pZacAOQt5zbKpiJCkzTdTlPcF4TrIaqPXmediMVwVWSI2w2yxn1Z746HV7lqZJ7X6EUCjPiDAz3
KDP68OhFDXVc8dhuLaZSgmy+dajH6CMJii+/KY+JbBt23g6F3KZJvHCYK9gg92pHRa52qRL7KmTy
Qh9qwtXS1aisxDnp7syWDQvOhTFGt2ZkeZShxP69HTYcC8IMNG0+3TRNdtJonlsZbY7JuGUoc9sw
YFcc2Mt6dD5kxXY9NMJ4W3n9vd6IY+rT/ljHNF+aHdsQqEz4ooEjII4ZoDvGpKMsRnBJJ3C69X5X
SDz0QKjR4YhT0oaUv5u6f4xjjHONtXVr6wVt7khl961qZjoAqc5tYyZPA4UTq9jrS3o5QGLbpADW
xaTVW7LGZFRmB0gxe0ECnb/agxm3Ae/q7eRsHDFmC0k3m0n62VaS4C/JZ6PJMFtOgABQ/jdAWi1m
Qwos4rXvI7LneFWwDBr7mBXAYtLNiwzs3WAwGTuzvQXAB89MHC/UGxVoHJhg5vDL7GtrlsGk7jSc
MnqUMIrincEocMxmMw0utB/OnJhuZ6eNjeUG5feMLPfdQPzYprnpbliZAVqlPHHpWHhLtZaoROQy
a/eAslaZX519XD7Egm6Dpj/5hpWumtkIRM0llqDMJHugKFu3PXfpGQJxHANRFxsvOY4iNVuL+iDk
TcJtxHrPRfAXJjFlm9X8bEqyZntSKacLzavzImG8zau0In6AN2JM0qdsomi9weeU/TQ8/bQ+aQB0
xzJ5hY3fALWo9/0E0dKaLVPRbJ5KZiliwk/lzsaqAodV6BgrphqaUmbzVTLbsIrZkDXqYPh62vNm
qxbndaTE2b5FxzAxBj3l2Ie1ix5dhxfRZB9SQdIo4xJ6hg7tUSWK2yC+TT6e2l9GIfLmbB6zde0c
hySreiO4Nq0L9rHZJxSIs4qgnzyMV3rWX8LQ3w3SvjqsusQUghDHtEZW/tBag9j2s6dNzu62JjV2
HM+6Q9OHrw1fsqWuqNQU+j7AIWf5hFE0B8/c6FcPJTY0rg69fZC99dTjsMt9eQ1CGr/IadXLnEoA
aAwYD7HlQRbIiIliQXAcTimZ/g1J334mcmOfYZrFx8AI+QcD5I3SLN4JnoMzS8kWSKvfi7LTlniJ
sxcKSSDuRHx9oiG+li1ev8peDb7at2m2hcpM+aT/YEac+EDOAlLBHE0Eb0m1+rgMTHffoMIvshBe
ppWb95zH107e4AOl3Y87ggX6wW/Pnq+dKqvTVi5OD1x2KfEt4jbbcGop32zr28CPyLm54jDGLpGR
ZkJkm9OjfgrOIZWPrqM/Gla/8zvneUzVV6d5m94vdyrFx+lH4UafWqptsIJaCQz1IeD758b2C4uC
L90vir1Tz6kkE2ciKnVIPsl9zEtUGYKD/EE+5Sp8YTVu9romrrRXnvyRmbyIglNYuOZtp39P7cga
u7NO2Np2YRuX58J+jOeCYpl/eynafjQ1mzrzrp4Q18GuWYazGKbzCa6tsRroVe3rITsAuo1oCu3e
u2Fm7ASfCadflnP2sSinPTjmTanJDQ0XLWtSB99QQEsRr/MU+UAeCoLkcTkFK9eOraWnU3PVVunb
YIqQFlOJ3JgbWOny7Jt7Sskptu7uu9T3t4rnxKqv70K/b4GouMk6SuXX1D2ZIL4dSmlw+bMB6/ZE
dE/Kw8loEC9K6wcoTVc9Uhvk4MfEsvaJAvPZaN6D1zcaqzKgcnWljRQEKBZvUfNW5fpb7LePEuh/
3uS7ujBeCXk+NWlzNyYt6IxY4Wtm9YEnJmkf0tRYC2eA2MPkAKBfRROxquhxmoZ1Blm2sp6n6MtS
BpzZcZFQn8lDUuYAJfT/R955NMeNrNv2r7x4c3QkPDB4k/KGZFXRipwg6AQkvE2YX38X1KdvS+oT
0jvjEz2jmkQVkEjzfXuvzdtyM7hfwtDe6argNALVgPkgqB5tMdyNGnPIF3ZhbEhu8c1fstrEAYTm
iSypVZMSYUTr/c6nU4tWJGpXpSCnQoeiZcTVMZ1Tl0DWhylBYIW+gSdVLmhhXOGKDFeD19grOhLQ
gmxKzFbySiz5WdkmvYcAWaZduIiDdJZ0J9xVY0AJUtIUJcUtWtPUh0BmIakWwt/ag35RU7wj6xv0
jNvewes4OjGnP9MiuqwdmrWSLXJ2mV3QFT9DnkNCVvAyZiSnjXm0N2xCMZjZ2VsrBbkHERjs1CPp
KHtjiAw2MLm17OsMJxdIlYVh1PgzNexMo8tMoy1bAg/h/M4yTFKiEDYsOxZG2aSMI1TZxDboDL28
GNaRH2/IFX2MRTvg36quRdvftJIZQEdjs+PKw1qV1gK05I0+WU94RXdRXZFybN4OoXtbS/22cWtJ
ZZuaXzhBFsr04HqSJvIOomBde7w0mb9K4NL0Ff7VuHseaw8QWLTTlMSdUBBSZewNMe6o7G36ftwl
jr2jjbJBE7QFHHH4zeHiN0eL+cz3/ZnOc/K49opqJ0y9Whq1cRMK/a7KmmMR2Oo3B/TZ3PPd2ezP
g4yBkNEn+hJH9Nw7/P5qYDzUoJtdtdNQp4SWuU7sYmHWVzHs+pqOWmfk96WLrKKwZ/A1VtSuBeKB
w7PESms8Cle7+fX3/7Gi8c9P9NPRymrKfqjclKMVgQEgO2WxnqZ2p0rsO7qQaFXIMl7++ppzos7f
J9R/XdMgQ5RyjuNQtvnxLhiUlwFcq2oXjM6qMk4lZO/ykYhaktLFEoTLry+Ha/3X1/vpGfejlrG2
VdWOBXEHYsTZGp4ll2TmmBs1Rm9lGJ3LoLtFYnY/9tXRq0nxiScywsLqha9x6A2EAb/+UMa/HQpk
rQLQN20qVD/dBJ1Xp8pJFdiF/XiCh73ykc1omGONrt7mQ0Q1k2YFdfCmswhsAfPA+zIO1V442U50
Fsgag96YKK9V1BwMO32y4RL1cYltI3r33GCn0tkZQN/08uuP/rtP/tPtpAXcBjryPcog6Gc9843E
gbeqb3FaR+5vzv5zGecfQwVMgUNb3XBoH/04VFIyUoSXc5c0jS2yHTm3gsrTr7+P+aMqeB6Pvk75
kLEI8WBGM/x4kdDQY09lCY8iobE16NnZnug7kiMOXF3faq6cI6dn9ZJ0NlZNY88M5NMYavM2adRw
lIu33nfeDFBchIZOK0ck9Ga9CS6PvC0t/Svy2S2wch4w+lCHWMKlZmRkAaqSJKVAuw2n/h6kn/xz
vvlv50dT4/3uCa9e29f/88nM1I43r9nn//u/c4bC+FpGXfYPgPS33/yr0mz8YSEPcqk+A/f9ZsT8
k50x6zjITDZ807coM8+T9F+FZucPxO5IH0zd1OcKm/G3jMP+g/9Vt4VAFGJQvv6PQhSQyv8w8Kkt
eoLyHcHDnsV/5s+1RgwNonJaywSGNlyAD9yCzAGr455EPj5VbkFTvbozhvZRwhG0lX6PQzvfdLFh
7eqwAAblnVLLejRJhrHG6DpX5gXv8zsZhu0CQhyNZngPTR8dunLca2CEmiBhn5yJK71pX/AigcDS
99mQnkef0IUqyWaMf/IyQo9c5IN619PoWad/w2EfPKky6rWQ6i3RnLVu95Qu6vfOrlfpoE6imDZD
3H5VKkYOB9reoGkjyrWT9oeqnsEL4pIgNqvGtlt53fBVaQQMZeU+RYtJsYYwpDq0PlFQJMtKlN0q
o6Ou6ONUpvE4dJhNE/jHa1NExy5FTgl8AgHl4KFWyaOLbWjAaNXVIAbvoPVgmgZkI2oUD6mjuXcG
jbetzJtgLTTzoYNJANTDVJvYdrS7wlIo5OBsL8pGVFc4rEvaxTVkjqDduL5B+uFo57uC6st6GDhp
Wnk/vUvhs7ElLT5s5Q3/d7QJpnpOUW3ghg0cJcc5lj2VnDg9cseOYdakWzELbis/slcqa50d7sot
FrG12aBJEbAmynAcdoADCG+pxnHnD2xZQGMFKN9kfciYtK40Vg6wbCX7/zgdUR2i3N+nLXwA3BXZ
SlnuFqfaWvQVVDa2iKJ3bgaSyfpwegis+MYyOJ6mTX7SkvGVZttXTLufE7iSZY1tZxEl4pKa9omU
uftkUC8JUla6h86XstUODqUZK3FeusI/EySJ5QwRcNc/hDau4VJ7qr1+Y5TGoeA2akZ1rALGaTzc
W95MdxufYk3Q3HOacUG1edd0+m2cNCd0zRfPaPne6HYHl5PGUCLFNp9SZ9gEfnzFwXzttc7WLVDL
uIDQSsu6MYfgEJrNVdfMnyd+nBfKpTsYd7kwOGlb4sXOtJVZFjuRZVdVo3alln+tJ+LkECytJytE
gcMZvyTTpren+zQPP1o7v8qJ1IlKwj5jbRsDDVOBQUe5BcjQUCtyB3roo7mF+PoZuvEFmQY9awhK
TtDeFlp0MfPwJijGi57Kr+SVIoZvyR6tQbRPV0KM2xCMgSOnaxItd7XUHiOjunHm29YmzmooHBI8
wnXaKGeZed3jaKqvael/tJpzNjFvDH6dknVCWYJzxw6P7cYgvSKOBAJELXvHrIzqGcgrp0d0KXVw
1MJpnzbtdVDbx1CLH/AvEgvb1OC9kk8sZu+FYyAiJTvQybcdxPOkDPtlVmUvru2/QDzZp71BP7hv
n41klo3hcSYQbmWyXSHae5PpBJ9TZUHQQoAgyYNDOiukkmdCj46uP3zpu+iYW9lD4E5fioq9L0dW
u2b/M/PCOLutewBiASCxfCaKjVJsAxBjdUfhmExY0LroQFNYVj44ss7IThF4MoRS2DbAleX2fgBf
hvTtDiHMSZB52jTiPBnh5wDqzAPCTxJV+JADQdNqqDcKsoc/89H8Tj3bWBnWUWXfZDNDrZbDbtZo
ZaX3PPTaNeL/XQ50rTHkkYTrG362DsNxTzgHNQLoNyW4tr5Mr7Wq/ELBbRWDc7MzEyDM8KFmmjbU
lwrsGzKH6xgMnJM11344Xvd18eJXFHI9SR0szPRvys8zD+GtnJFybR9Iqu3ZAW/xAX/sTQJ9TkTV
awyNztDaj8HQjrbMH32IFI2dYmJv3vJYWwc96mrc96u0HPZGHa91LCPpYFC9So99WZ41eHgaXDzo
zaQRx7dhZzyF3bAPu+rY2OMWEPAeefOan6MJljp6G/kMfeIqQr0sIfGl0IR0Ma5wlC51SH0DxD6F
x7aYEX7UFG+jWkMAOOP9Grt5KuH9TXD/yKHiOZgJ1gzCqPw+j3Z6NlSrHl5g3ZlfqX8MV70hx0dU
yTQouAz5Zib/ChIL6kfX0ppBY9KOq5hElrU5Awpdc3Ifh0pv7kqZYLMUE1bbniopGTnekSelb/Cu
iIMTCtKBPeyD0YxD1GcwolmCSHTrMF41qLUQ1xI1znlBwFPsdHV0jHpXwFksyvTgMN0Y8Bcl+XCG
6h5MJ9yjAJ39UndqdB9NuI0BeaARHMc8qHcJXEdOxNeQTT9qzlRmYj7b8B/1oL/S4EFaGW5qF0Kk
F4KKDPzqkakEOpbHagBNssqqq6Fptz6USQMvTRk0B3B4R2d0Vyk0SgmVUpPNPoZSOZogX+3uqoBe
6UKx7AGieFAt4YtAQCm3uTYeJNRLUJlHParJR0gB6PT3DnTMmC0AuUsHS0REa9OUmjGaPiR0bNAH
bvS5KYMHu7YvBu1e3XG2Q5G8FzWPpbS2YgZ02pA6wYzhtO8OQnS7Uc82BgvmmKCrBEFazZhPaZsH
GA/E37XqIZCU4lx1hnz8JusxWEtBIs8MDR1op1uAD5Y+VWjiHxCZz5hRzbFv9D78GlA6G0yk8TT+
r7GyXDc+VGeIpb2r33WTxDOhjgqiKSBhbOnpxTLqTU0ZF7O7ulb6CIg9ORTKvsmj9KGdGamwUpXj
7IsZnqpnvKzQVOFh7gJ6PPVo31gzbRUWzOR2tCvCJ28U9/FAoUMDCMjxmWos+4MZ3OrmPgsk1GWV
Q/WE7VrhngdyDu4V/f7FSQDAhmiJqYHTJ+JckiysmRNr26cWbmw6A2SzRn7VeFmQoT8xmcM7gDUb
R/lldAlcJHcjapMHGu8bcybTYiJik2Y+u1Zx1zHHlyBse+pxIbYgJo8reNxrObNuzZl6G0v4t7xg
7HzkoTQwyZkY+8eZlesDzQ17FkkgurWosAOZJ3em6+aGfKLhcIEwTTMWuyAY3kAZrxNYXsxQuwRM
r+m1b0R/72rwvYUzbukB0m+tdlajNsosrqnVb0UWXRGyinWxPNiNgYGfww/igpMAFJy5w3MHOLjt
OakDEs7J8DGa9hz5HYhR/U5hpDdzfW0CILaESYLCtKvNYaMF9TWuuPsCYDERvY+csRHEyXMN/zIL
ko1PAXNS8uBBORZl/9WEeixTdWdAQQ7s4gUS5i6tzctkxiekgvtoBGI8kFfetavR8w/O3AyNGsp5
bnwKeJYGa56E+6ZGGqTgmMkoAfKOXx5Msz/zmjFKHBUAZ9VmV3rsbjWr+MiAPNcqfm6BPpuZpJjd
5dfk6TlLQYsiC8OzaWm3GpLlYRzYjdRvU5XdxqO9o520TgFMD1OwioEuTa35FMTqqyWnqyD3Hyaw
1LLOPhMw1Umbn4Oow8M2o+1daNa9GjYtdOs4DL4MM+5ar4ht0GYEdh2XCF2hYtt1TEY7nOweXnad
4KFAn/dodKxJCUxtxN0XCWN7jEGiBFC367K6h0lFb4m4SwBoAPUHfT4MbMk2uGt7WOfA/TtI3laH
eRQzww01n/VEO8I166/ksGG5gwIuQ/PSzljwqhpvHeJmSNvAAag3MWzWsiKKdmS7GJ+yuP7o/fbG
REi6yIMYwIuNojinfFKGxqfI7PtpGsel42rXgQRXXgCnXqToZ+Nslp8G/pvVpUe/8U+d9FYOrxTs
V+/S+TTUK53MN+hjLL0qs1ZjG1rs7fr8ykw9H4W3Xa99SUtQL7IvCoUQNii97KuFHfIyFcq12VF0
mElZg1YhUze5ctRMDYsyYtRRZA4ySS8qai6WwsPJNnNvc/Zwu3CvhcEuj6Y3L4Y/EpUpJt/QhSBP
MyYwZLD0qmnnxtMlD1Beyl7feCy7cayfjbrdJp7v0lkLD1kuX7zGOSh/+HAnuNSeGeztvHtsCQlo
umyntdFTpCUbpSjoxtH0NHjR1mitE7nx1KodGn5xbOL576IniQI5UeVab10w1iWI0DC9dwcZ4Sqc
3iojISfMN00SSsWnE7jium6Y5ku0klcE54ptRt/8KfFVi+3PxP9oy4sfSNguHn4bpRjTIN7dMSaM
mICTpZ83zbpMfCKabUAJ5ZD6O5TuM4RQVsti1tMnZAk95E1pbABc6duEGYEKd3BRlooe+lg2iwKT
74w7SVDiugOzWDlaqHHRA2SqtpZRJwOUhXAe2UDiduqDSMff0GFK0MltXkVhKU+d2ziM5kED3Yyp
VyIsZMokNEKwIFwg36gFxa+UDpo1rHGHMG5Ms0Dc3ZIrCvk4Xjhj0twbRiKeE9bdlXCtjLeaocVZ
AU6tGzyQepzt6hTLZNzIbYH14pYQn03N7nTlGyBd2J4gGSlsgjPMI5ucVz+hAODnj6Q84EvuUb77
A40xxUq17AVaByT+YscW0NmwPOIq9tIh22JE4+DomjCWPU7DkxvpWMW8egXSYkZp1t0csU2nHhLt
Ji8iogJcyZjTO8/cUnYzP8eks774UVkspTJevCRV89bMeKHft3fy8lOIulhR/lO7wYufsia8yivy
Mb5Vb/7bq1hzxtiv7EgQFyCdvP6jhvXt9/6sYfke9ai5IvW3Ccl3/6By5aGgxPwzIxP+jgD1/7Bc
njM/woRE58ml5PwvE5L7h4dAkko8/6brQMic/0Qm+WN9H9bTLNBEhIYo1CFq1J4LyN/1VBJFpFJY
iXarVfZ9kVE+wvrwLvv05CKwqWX+LKzg/bubc/6zJPy99tGa6+V/V4q/XdQQHkoSZh3yT2ct6vcX
RbURh5ZfkxrQG/6NNLyvxERePPJ8dmCQ32xhwpjsjTtRIYcIIFu5GkWzUruNC+emb1SGyAWbSCNR
VfkNlmnUBMQgE7AC0hrig81EvHeUOIy2eySrUiDdGzZDUL4jC8Rs0+sXp3LR38xlkbZNtt3gfrUi
ZCQC7OI+8oyjq8p7FELqmtPttBTII0oje8lVdYLpfkyNaIXYeE1P2IA11E4drERDrX59n+yfC4s8
HMdBOYmohees65Qwv79PeMcy1Ak+jhqcU8EwvsP/wS3dk3vmnDPRPU0h0dq1dy3H6qB31FUMfFVk
ZWPsnylRbAlv4tg6iAifimD6qUmzS2G4hOiuaRavrWQ4N0SSVgLk2zhBmi47UiWNWGdVAMVoxd1H
j7Lbx1i9iAe4FO2AZCRJCWYtmnXrWPEqip1T4KMOazAO21Q5zagtt6R8nmI/m4UaabLXZXkEpbDH
b3AQVXE08N60YnyTMdcJPH1nZWmx/vXdmxF8P48ybhq4cb60S8ruT0O7oIMaJ0M+bJVPjHWEg2Ln
aUgGGib0WByYt09uFTgLx0ZhYCD4FQn0qVrXXjXNeg2H9MomziSpg696xaYtka8w6ejp+jh8vHja
SMJT2L0M+0RPX0mnI6ozaLd1M3W/Gwf/5oswAzimIWwDVss8TL57R+0MgD+bPYYBB97Rmz4wzO89
1Ih/Tt7/3yrRebgxF9Dtw/wIAPin4UZDy8O6bw7oE+SNhdgxxbDQe7/TiBo/9nC+vf5MhA5sRNAz
Au7ij98HYa7v2xNum9EhqW9yF4bp7JGuHkLMizBKC7LNfQuWULFS+CHdst4YvcWTsKEFfzGaYpf7
5pOluVf4Mtgvx095Y+5+PXr+3RzlilmhbdIpcHTnp85Z25LA6IFi2HqN5R1crEqw8to3AKf7GEra
wulpE9n6c1LFGymbZk+kBGQAjv74qzwQJQL1ZIEhwi6y17HUz7BE4UNk9dmYgpvIaBCg9Ts3Q2Pu
Ku1sDS1znU2anaJi3mTtC7vlR6WFa6sdi0XlN7e90q9iQ91kTd8uqjH59KNi1rKap64Cb0UN8LPO
ELs3dn+Og/6RnAO8FvEpKUrs5VotfnOL/s37heMcLLlFX8azjJ+GZd7HptfJdNh2CbK0mmiCBUFm
28ExHrKwOJVy/E3//8fe8Ldxw+A0WEW5GDLj+QN99x5kje0GZlS0235iI+tyNu+HwoPGMP2uC/3P
VdFzTN3CwYBBF+X6T1/NiaZmzAf6+aoSj4VW28s2xInpMH0UIREmKR7xXszWuMg7WNTHrUrbWXH/
0WEQgrhQXMKhv2XAAqEbUCJHEUX9Xw/Qf3xExzDnSU3w8bBfePNL9t3NMK2sR7SXtFtapusa5dcy
DMncwnGPvgxFTdl/5nE5/mZSnb/4Dyv3fFWSyRF322w+vrXCvrtqazW+IxGLbos2u0O9edNlIvhP
pyF82oZDy043PUD5P09D0tMjzHtus43sWXclx3EPBJEJSXa/GcE/dscZUFzJZgA7NAjp3P2MVq2R
RDoOr9ZWqhRtlYFdH3QB+U/lngjt31zs23rz972jda1zMQOE7zyp8M3m4f3dvTMJ40YNK9UW8NuH
r5S5TLK56sTBMvFRrqYep4/S6G6tztz6idJQRNUvFEefRWceUhGcgFg9IPiU27jIbonmAziU93tX
b/dDFD10vnOlV7RNIOSTrxWFHCLlVRBCJ7GdHmtf86h55WpCfU/wp91Cx7C+0md/i0Yq7ml3VRmE
t9P6bpcBBf9lZtXEh3GuQ9MJi0QvbkgOJG2uhCKSRlX6BijrGOXilMvwi4wR2ZV1fVX62CqqFJKH
CJG1ZjI9xTTYlr8e/d/WvF/dzJ/mAs23Ww6eAMvDJE4vbjLO1KrWzI5+jA3Qq4gacXKU2gOYPwpb
yOnw4FCUjDZqaMgqhBeOrZ4cqELpL2aA3S7QVkEFhtZwInVudYjVwQQ+JU8TE5CNizdUuh9RatsU
0c1u46IebrMYYbsVNNO8QzJRRMa3dY1SdmrtywhbZWPpAMulG79M2kzuKq+aYNhLP74wGIkJsbq7
sXAhODkBZtLJMDejSzGumY71gHVASHdFM+Li9RZ57vVFpBH5Odalj/GVBwjKfVvbJ7Z7KmPjUevk
XquiHZKgQ0YhuhzV2hPkF1d6Zp8HyBxLMYWI6XGdIJXHLljmJOeEGJgWThV+xGXq7FUkjP2gdHmW
Nprx3KY+Ci/NgLtfUJINTP1uYNu9VDK8pAIqyEhXeDHRt5WiiXdumt55ef/aVf5FarG3TX2DKL1o
+s005Hzb+v7j+dsWs5BJy53e+48vE+W1gVWi7rYGmZoHYECYODWavHD843Uba2ALukstkPXmSKVN
iVM/YusPnSOgRjh+cWZzlz4AZMFcyJJN9Gxq2QTEpephdK0X4LCbxharknEArXEDjYs83wY1SIof
20uyLYr1O33UbrtmpE6dj19SBXsOD5e7LAx30ybBdsjV2RT5jnLztjGLR3cGsiMDPjjJhJ69Jng0
M6LXIpJbKawjNc1bcyoPWUo4Fz6OjhYRfo2jo4MdcYqTdGc+QowolZxGH1VaBdcgMDxiACEKqXjf
avkhyO0WbUCysnSS2qR5aNrkuuvws3S5OFeGf7J1b+06D2NYAQYoPjyGNg4PMurNKz+YnnXqS7jb
T/g5vqQuDmsbAWKn+piKmtoWyKeFKM5yqLJNLwmoVuA7F9JPH+So29w/73qUyZ2uj9y8KvowEhI6
yrw/hcQlYO0BN1kQaFx72NtV+zj63C5BO6ypb6Chno2819dVnd2Gdu+v2Us/AtEpIGIqwntzMFPZ
5FzhmT+6VdvQJW2PUQpdUkfHHYqtOQKNkfgp3E4jBj5cWTJCjS+zd2Lmw3Vv2ynFnNBexqhUNUEn
xIKHoRLU+JpF/dUEZIvrFZVUWC40F2AU7Q53WZnRJaagvIJ5pu94ual6KWNTNvW9Uchi3wgQx1rf
nbskxqXbzRmfuPvWlRW8mvg4FnozXrBCR9BIgxc3VDRjkg67T7YORvVQamodTsn9gOmbtW8TQFZt
s37VKDBVUXk7VJJYoz7aC6s8U0b7EjjOLcoDHzC+ZyHqpqnSpXyvRYaCk0SCuNwQCHSKxuxRwyB8
YTHdxUN2HSntNcptpBDK7/FYgS+ujfBRT9i6TQNOHt/tmlWf9ck+HxKqvGBbQy2st3Zm+zd6Tao3
bsN+OScjlBPp2p5puYuKA/4iU4xTqDlD5F8s3BWq1vhhU7QrV4a45fX2utJJrfXK6HoqKg/ftlNR
+abVNyrXW7mJTlCke6awCx6pFLdw/t46gbo4IGrZtNBeFrTUFo4vyqWeauWqadxmGeDiwwAyPaVm
O61inDpkK6rricBFFOYRScJVSdSHhcUhJV40TwdcW26FdV02/SoyTLpNUbNR+azYMVraSKFNUCE1
A3KGB0EBpAGzniQVE7eDKRAHw64b2VtbYfckJ5T4OQjxlSqoWIdD+dKrALNg7KJRnQ82+YDDJiyt
s3RCb5nlKULiROYrJc2XYGIeraIclG4faS8xBYmZoqCvIsdqdhOKALwjFFbL5rYMzHs9T17gI1tw
FcWHaSEzCauB5M+I4AjI6cnSmMl8YAj2rqzqXRUy82fYV5ZZlDyVXs3NZAUwmvGEkxqYtib65Zhj
eaCBnmypctyOk+Tl8fxL1vcY6Zw5x0rBKS9Qaa/8PL64bPcXVjq+N5NV7VuzuhB8b3KfPaJNdVJC
tOmYepyNYK9B5UN3PCUQuoLGn+BiuBM9mIInYql445VsCWpi9QBdZM5KTWDBrKrDBjOaj2iXZh07
+xav0iLWRb9dBWVZUJLo1AJsgIFpqr9OQsQ+Wlx3a2J8xEF0mbMWSDnOMf6iRRtnDzKYMGWx8Vr3
E5gMs2oEgeBjTnN7yB+DSX/vywKhgWlvisA59V7x0NA5hU6ITzUf9LNvDvo+0cRzq6GeGnu1VyVN
oIl5rm7cLZV7Fyfg8EIzj6D0TEMVa5oEZfrNaUjNifTMHBJpKS9ubT1Df4bwpYG+H6Kg3Gi9ba1l
S8ajAcnj4lj9knczWM55rixvG69R+8xl3JehtgO/fe20hJ5HndjEZv8BFfTVUcOnV3ZHow9AfJRz
7DCBvF3ngV7sHpDXfA0J2k6H4AtnJQRPRv4QuvlBdvUD9qAcHl9DmIbUPxwpcR9Xw3vt+sW+xm0s
JucujiefnSO+Nt+drnEKn6hjHkPyghMjQcwy7DMAhfg10HpNcXffTulNIfDkgEdcZ2Sz7CJ610Xr
nrUiGlfZVD+1g7HvHHDbDaEEqzr0NzzR6iDGcNe5OJIL6yRHUS1K3wcGyPkKzcK6BzS06IvhkwbO
XVj0+8HtnrC7PADNAYhHk3cZa/G9Ac8V20dfLdkZiEXujXI72OgVgmSUQGP6l8kO1SIJPRewXrBp
i6DehGG8MwrtBBlvrfvxXSCCs5vQSufL3+AL+xR2XD8qvE77qe7uq4EtLZ89XJVO1a1qAW2EgSJP
UuBF1cqpOTsyKvZiqq6xuOMvc+t7M1WnsZZ38COvRd+8TUY6HPU4DZZtGZTPthr7m6Apw5uWwM+9
8r0wRcdCOiyImvfIE3Ljq6K+dWNNccZjZMDLfzc1N1+3vm6tojLq1zDXmLFa7kJvdwvbI6mqS9RZ
k+kNLd98VYRBtEx8KXhcwyOd3HVCmSrvIqQ22pVl6XcEJ41YcPJnJWHt6wbmrIVvRs4qr0u59LLp
RTJd0lpMSDWhpdhPWDT9VANVH7F6OUsdUKjRZNfoRN681DzI1GGIBfNRKruxs27vTXClipmBV4ve
YE/dXVd9vdIzZnxBNuuSps6L1Ux3kC1ndh6ygdRaR4m2sUv7dQKqwtxn8zxx+68Cm9KtUFZOIhHv
kkPmJW9bZd+SIp3cxw4OwwAXH3O/nsCrTYPCWLVjBa2G5UoeyXy/Rp+yMwO73wOYBcw5Kx8TRtqo
A1RpIm9NHim5m/nWHJyzoczb2GET01W3XYePOqhbGH2puxSib4mtcm4B1CQrOAQ6o1c7l2ightG9
s+rpdojDK+LUvtR5+lSBPV1k2NiWg61r8BIVa7/V3TLbHPl3ufnNOemH8/q/zpzfbZN/qmIFbYli
qk26bQ1kwGYe14EbReKmi9+xXrE+zaHxvynT/FgX+vOajknplVgUku7ET9fMnCEXY0spFMOSSLB7
0rg18kd7eM7S6je1gvlv/XwMgDLhov81bRt/wo/HACEqWOy4Kbdk2K+VRy4lZsJ226XPQwN5mUXZ
pGvzv6C5859/+/vmxY9FKL6dQZeEQBjT4ehBWfmnK5Lv48BWmTjFQ0yKHfWRuu49TsA/Hfv/9Y00
g17P/97uf8jB72Tzmny2/+yjzb/2lxbc+gOAgUNfzPI9xhcP4C8tOGmJdLNsSitUbj2f3/lLDG7/
YZOTiHPWIWLRnSvOfyH9rD/MmQ8yA9A5Jc7F6P+AWv4nsu/vATlrwZGC89e4uudwbP2pLGc1NXSb
MNJ2YIOKW3p88d5svNfe7vOV186bw7E11nqDOhAAD7nwbgOcUnevFcWdhSNT+2RWBlm1zt1oiq/s
eJ4CRLqLqSCi1pvoUhAyS23Glne1b4+HaMoGTr5mvUuJ6gEdggLO6aFXOlAlzDJ+8pzkIQh7cqUM
rdzBObof3V7cRwPUWNxzcm2OALgilKR74aKULcaW8JTJzfaG5mEfH6NXvRMD2R1tuI5C4mRA+UIY
1JuN2caPoWcDFADWu/DmUGo7etM0F7pb5D6FQn/N2kDDCYzeiRoLZYd8qJepl+H1L4MA636YnNKg
pohR01Apo/Y1y6oPfOvhOh8HhT7Ufe9RGBG8sXHb9mtbkjEBFn4TmIiX9KqRq5aw1s/EYI0qjTG6
jswyWkcwEDdEyh3RucEbRyQVGmW9hUT+4QTUquNhTh/Q7aMU/bUhJnM+xIp1KvoTiK9xaaWpfk23
VC0aOz/BATAW0dhftJS4NvWq0bjqahTIqOp2nGkQOEF2PxtjGW5KwuvC0eBEUJF7jAWx2fVARPdJ
7xEiCZhhacpWWwyU72EW+AT7shxYU32A4rv3BpWtncT+cFvocoUhCb9N43fN1gDa5XZ167XhvpdD
xomZTYwzBDel0F6nEdSsazjaNjerexJrL76T7duyf2V5pDfa1mev53wjhULmbNrNguXxhsnNvB59
84p6YkpXkHvqxoRWusPjJOHch0N8mJzSXiYRQonGgqs15O4XLy/3nO+fQh/RSqqCR8zFV1El11PH
40UepGOKTj1zV1ZwH8ruOYvQGpfCY51Juo1yS2wAHpt6W0Kwzr/og3zVXKiMXarl66m1HvsyuKpz
zv5DsAnC6bXt7WcbDWGtmQiZNHXdhOO7iJOV7Mh6yfJNUJPm2LURX25WWqVudkv36aXzvTe8k3uT
bR8+y2EfQ0hHJ7VuKK8SdL203dqGHKY4ADh3ZWU9+jHpPWzLb+uQXMHBHT8ta3ieau2xqEF6qFTe
DZi5/Jq0ShwBb34Ld7zqJpd6UEyoi+3kSw9k5KPUtAqEXFatYAeQ70gw3dFoPRdJeB3uXAeCggf7
Yt26kmQQH3kcW7pgG0SgbmsAQPN5fRzVFQzd+S/WL6OBojIo7WQHLT9aO3GZUcLE5twIGxwb5IL/
Ye88lhxHsm37K8/uHGlwhx68CUEZJINBhsyYwEJCAw4tvv4tZnVdK9Gv23p8r/WkrKozI5MC7mef
vdceuBltR537DeCIn5qq3/Qc2sE0YoNDtv2IO2NvM90vXKWdddODziHCpRGSoYhm73bKxq0ZoDnO
XmZDlCzP0qnu2RcvK4bZO2uQTzn4OQDszGJZjWRJ4ySQuByqoeiLZ9Q4otb5JeowEJVR+wkz/0kT
UM7EfMGpvFMRWn5gdIdEoGMrmNB2grOpGjtcRW76U+f76aTJUhQItmOVvgRZcS/zZGMM3RNQwbUc
WVPj+Lo+qraDEpeCg5gQbQiQuAYKXoVkNBwA/fTbjhtStvelVSNFFYIPN4PMVDO/B1l4g5u045MK
RLTpcHWyEv0QefElhvE+ysiZW8FsrpLYxI3cT4CAIAZsFSbQxcBk4oeWnJ8hoLx1owkDZOSHkstI
16Y9XpiEiBBQYW5U808FkXuZRM53pvMVHzWqCKaEuZrL3sEYkmRBmcZOBPrBGNWG4f4yO+JDC2CB
NpU8llbgwmFwv3tpr1mKvWdW+OhGA/oKfjQtCtFm6c1mu8p3N7b3SVs9hjiXFtJU3zg2JqxVukFP
I1yFXBbwpHObmbqOH/hY8vyRMLKzlJt4pAR8G4kHs5BbEiLxogqpDjKJ/JCVsIgEgx4IaadcQ8O/
6YjmPTRmo9+OrY5+09Jaug9VBwAA4OKqnLQMox59lX0WOj4nMYVrrUVNjiNfOpsuzglXUl+E69FJ
lzYQMnLVzrLS6hskGoDe0gugIHVrXY+2tNKRaJ3GYm3hfVtGhvfsafKn3urflNIcRlvdFujgVmfC
vBskm1B67H2tdPeNnhurpg9CnByW/dbkWuYTzPhw0+ZnNhiPiRimew67+QGDSrc3NY0EiN4gcupL
mlbxLNhDWF9RFA1gJgRgrdLe21Q+Yz3vtxT0OA/jBKlj7Mr3NHcEXJf+XSn1PI/BAcIOcX4myFGh
wGDxJP5R4bagvwR8+Z6/5nddpBvDml0e/Hrhq0DkfloB7JXt9f/o5U+ZfeWwW5/A0jkvFEXe03cz
eCQrpKUiP0v6kdhpItahE2trJiRUMjPVX3XjylR3J+V7Yn6GnLO2vBaXisULbY5im9Fq4rVggCag
RMsc7+3KhOMI4CcKDqGpX4YCPNA04bihjwmkP13k7NqHkiGTRw/e/QXb8qOYeHTYuaLDeJ4/rpTA
MOE0j11rm4T6zguCe5anS7tX91anbiunuSaSUm0RzINcmg1Vx11yjEX87Y3ZdoRLbpmsUGM+bkM4
eKBQ8JjrGEj0STHSpwBbkgoTqZlXj6Osr0mHQx4Yr7anXVy783jTzc8KjzlLd0cBx7myKonD+Z2p
TrXR0oekgVmi8mprzwNQxTH7ssMZppo2Cr8b7Z9hkb5jsX1WfQH8rQzrZT+6xO1R4pYGaCq6RxWr
gAkIP8gIZE+m4TqnxyCuaTJmc5+G9CcXIwyeJOtW2hyh/ZRwZ92g3ES9u54KuWoq6xhOzYsVRC+B
jlgxDJw3oSHBtzUd2wir2HCividht2F/SDGBnHEBX5vei5lFFJ5EaPcIDtP05mFW9uAB84moDqrn
UM3tY+ia66yftxny40xxw2wbGyb6Tw7evROSkiWocJNL7ZZdmD8F82MUVn4k8wPQ9YMW21whFXW6
FdCm8AiMF0BY6NyFOW6Gcq4/i9F4NOxraUcrMt8uW9S6WHsoi4KXpbJyf6gmOnZ5EPhjPu8TisQX
vY31CLstVg9t707DjZfyrUipHiLyRgrLdpovqbj6xfJUVoJa1RHfEh1mtw5LeJJa6PBDkVxGxWDX
AZ5qxvzGGyQICfcckHqac+PJDdL30oueBGE8bbB3cJ74VWW8GcJyU2I4V5zTXg/CQOnXNZvYyUzf
NL1zX6YKJkJ6UrrkYVb2e3P0bq0IeAQpKw3xd2n16uSl1svE44S9kj0cu5nW36xs+HLPlB92+bVy
MgUVm/DNcCjsAKbjE+pb25M40HX72DjpqjaGW+idXPxbaxnqxGEI4tUVlZvwdtd1Z74PZDpoCruZ
rex2dqaamFOfQguSRryTllGSwTJhMVeFsTadqtk43sAXl0unHxTAhrLUY7WHdxnjtlPTVpjqYiVT
YgAdHDYe2ffGRAnkJPpt4bDuANyQugr3TK5mFGolN3AQ1B0eFm7GSQzNwGv7C397wDc8IJfmbE9L
PBCRrzBDZRnAkHLUiVH3ezwn3JZE1Ps6XNTY5E7Ow0yl2G/tmU9EZ9Eu12m3SRA+dBRoYjz7ykKC
NE50CTS+pkXVORsWj5dpAEWiCt2nz/SjbHGyT108LrlAa7uiMJ6Fp1mbjDyTHyekflLdd7tvJ2lP
v2bO/+mzt6MzjP7/Z2+k41xx5P5t+P716/5hYvV+WAzYQBVt4Qr7Fzb/t+Ebe6stKQ3DNsORDeAb
w+zvw7f4ocNMoMPLMpi0+W//PX17P2xdB/WJ18Zyrr/zf4b8vA7Xfxy+HUsKTGVgHnCWIRD8RZvp
k8itrGyyN11ytVkfC8EibWaWqY82wJhe7TwrXwlV/Zt19N+8OPxcW2ATwhmDl/avAXAAMVbL89Xe
lAbXqTByHpKkvs8a7Za2mNUEMH3s9N0f3px/okP9WWW7mqGkcaUsGiBYQVL8cpv8wU3CtSp1eH6w
JRJBtwoK704SGCcKl7qrqVT4k7Lh8V//yD9LX7/9SLQvhOurQUeK68vwhx9ZuFaC242gT8DeeGHb
xnaklooFy/hvXs9fqIg/v5GQYz2Mdx65H4Y1Pkx//EmAGp1poKtkQ80M9yxr3ptBeBKUfuJ4odiH
WOeDnJ27os93lTHvLIW3ZXQvk/vvXDsCaelPnyoXxe9qkaYCWmDg0Rnq//yHydCWNZpCiJ4L753L
PntOZs16JBduEJ1qnPGkUUC3hIMFN6vjek0xqfaky5zl09Be6olLONq0WrV5sTSY6Sh1y4gPBHqy
pv5wn8doEiQoQAlet49x4cRcCPXjnLmXVtbTHUbxc0DZit5h4DU6cNmpACgyJ/NXNpVrzeu+FWt7
f7bmC8eEtcz7Xh1TQ+j0yRvWsfSS69hz4pNy5wYs0VPRUceAJXDh4X9Bj6bODhpsHHkR5V5Q2QzV
WTgPyQo7WkpCqRu4rzWxPyTuKhmSC4t02kit6o4tqckKcX5p+7pb2HrULz0HUkYdsP0wuvxJ8cxh
010FmIJmVkJzqbN+cext7SaBP2hFvIsM9zVNwrNJC4DfNGlzjbUUGHTceTw4TAEytQ+9p3+ALFcr
x83VphR5u2YFwrBJnGbhmeOt7Nt7bao+pqrgzJHyUS+u7QlRpphqM/3kDjUFd80x1Iv2tcf7xLwt
ZkpOU+m7k+2cRiOjKc2pR+7zKZCmklaefmhPmup9kqevYnDu9TCD1VJTP9wwmmv9fCoGdyuC4CzL
tl04VfgFIYBpd/7AtFLT1tlqP5XNYlkJ45qs6o+8dFfo6Zz5YzA5jyLWu2PYMfY1ZeEnATDPPq/P
k3BbgKY2O33VFocgDt5baUOfem8IatvdCH5sPLUq+uoN/acpxGnWmAeKjoyR3EjvZ2bQH+YQdtfm
e64JUH/jdYMFKtazPSf/ZU4t3xHP5Ok2tfJWGnCBmHwWlRymmdwMHgaLN5s+qDiZP0phHzCQ7spB
reMghU4RvaedBRgl+MBDtCZUfq5J7QQdOykaqVj4h0F1W5V4VjJnrSbxFcbJpuy127gkD+fFfhlu
aZrIHF4TwptF765sdomC/aXozE2bpmz2Btwljv3WNerOZI4oeuuJmykBfOU3WvmA72FJyJmAVbAp
3ZGm302mU1mGOxacxqIeoGrs+s6+hGzBrcBcOp5357blPp52weCdPO+d2ymdi9MqINmZFNpr5oSP
fdu81qQSay0mZ236agy3WFxClJN6PbmTn7UGZnhiuE56zwefHfUmZQ+op+6yNO8MO9uCfV8A5PXY
sEq/rwlBPuCwepyq9LmNix6JAXARrl4aL7b0EdASXshTwNeLsNF6amF5zDEkYpMGw6OKPxzMnYVr
HsFebuAbLuthurMS427IvmRWb7Vg3Iih2CdlE26KK4xWcwgeiQVMSuQjyqv6+liRkeQ5eu4HVuL0
DKxSzd64Ob0oqHtxc2t4kw/YHe9DDc8hzPY6XUYF34UJUWG4hhuzeBUSgNd154gfDbt/TACTYS1i
yKdApvdtbBjsRk+4Ux5R83AlQUTpFOl2IqINM1LZrN2rOQnCaGq2iytf1yS2WNPBLMd4i9d2a9Nz
0fDXbNFg+r6+i4f5UJUB//w1RiG5heZIz9cRTMlC1uW5BXa/aL32pi2uqkjg543x0DgWvU/wLCPm
lfgce/0q6r4bVjY2zSBMWCsZZZj76PbrIoIgMzOY9Ui306WGKtijmVz/RUWPs+cjjp8ZtJljmDKp
487n5D1Pmi8xvYlxWipVL100zgpkxEirxTDlX5kkCet5NxUG+ny0b6trM2OoMXXHyOOLwIJUm6uB
AjEqIDywkCmNaZReORgkmB9Wk/qmFSYMMQcIni73dYJxqWgo3qlXlWwvqPECXDdtGAzM+znuVomF
28WS7/ZYM/x+V0BmVIOsh8iUgi/O87scrEdX5lyEZrD52mKQe5AxSxIfFzOVS2NsjoIFate4J7ec
bsCFHHUXTznn2hsG5HOQapfB0oifRdO9R5GiYphoPCih9bWSjjYBJ9ro5oC1TvNLcSbJuayTV8tg
xlb3pqEvo7a8GYjv4+ijDZRByJbbFLd/IQKGXcQDuBxB5hzS9N4eSedpOcb7bJOr8siYXC0deMs+
mIVNNcXbNCnWgKCWKrUoG4TlIcyHwhz21qQ9434aMJCZsADeohGQnqFXt/Pcr7QqLBfpXIGk+BVW
T/eujhoRTbuxo/0xo0eZcEd0TSXkKyrhgXNZYHD1VOjLJDVwAhA2KO3yqaqdh9zW71vWqbIxSWTw
PGjUh0RBy3gKcsDwmh+L0VnBw3nNEiLFyMHYftrEWU/ZQDmhYIhuaa7XXjtpbWKWD0Yob0RkrkHb
fOaZwl9RRvTvxE9Ks9e6RMcWaJ8kTU27XUtS+XmvluWUv/BkpaMssr7NCbgFdiR/tonHv7bFQKEk
bYXtYK7k8Bmb78i1yyomM42GZGKQkgnEEHIN+TlSR2LPCLELY6TVhaVNGA3bRL4riYpoMGjlz8B9
/YZgZWml6ygxlylPCA1h31a01/KUUCJBuDN44uQ3s1GT3u0eEoLyyOsrLnlUtoGQ5dlLWY7uwwxp
w6MxIGFn7TZjzM/zmqR/3vIQ9L5sUW1s01KrxmMJ0k4XZNedkvUj63ZOufcoKujEbmHb2yeAg8sZ
/GWmvbMNrhdj05N5D5bXcJKsFH9Od19ndKymKVwBSQYDabXn6pPoe7PPNx5rgMwrNtKyt2U1rsB8
3OqwRDXStHMnV12R3HcVscp8vFNRdoq96kVOJkiffHUFAZTO0ew+CwyKJa12pfMx0aoZkBjLeTJm
SUFm/20ez6FOP6nI3o2wXFEms2u7gW4ntxV4o8DpIba+DDn/QBv4udXyO06/96jEmDFqJIJNAXDP
xnHhhZ/5hQ/K0SsmsdDx7vkoXx+9251kMxIoCfdGDMqM3o1g5zg5rh1uqaDOOMGItz5kZngO7XwT
V/HGNHFNFxFqTlC06I9d4XJzcuRtnk1ipZxS8KQoKPq7su0oH6iZ2dWhSPIraOrkEG4xQNnivwvx
UbuYa2RB0VTRd+RTNFptJ/cXe1izF03H9bTg0DUinD1ejJpjJribCyyd+zQqH7g3tyujakc4MBY5
7axb19b4HRvl0uyNrQYlZSbfDxJIHLsKfxYMnTdg3vRkBUASaM/stq1KdnOZnBoZXiAjrAuhXTI7
/NAjCdUDlk5nQWh3sQpXPF5iehOlHq/Ap69q/ihxH66T3jjEFYg+Vd+FARR5+y5SLTkwez/31ZpA
eLrQgbPbtM0uxyhh4zJuWtc+UJh8a0tEJATQyp/VdBvl4D3dBqsYER+K7wMuxZ6OMGU47SnpgJVW
GW5TfBlX3du9VFGOoUijJtWYphu0o2ejVWd3TCHIgAuenOjN0Fj/adUdWvU2CN0XOnKtVX69V45Y
4gY7/mrBI0tw0QvBvgC4C5p67cyYvD0RL7p4HgGOsaQiwA28yUO9qnvnJ+WQBPcwIbP7Hd/q0CKU
5eBObztwUp5bxuu0q0M/6cbT4EVnGtJIPDn9vMnn8N5T9avSmiOnzbASY37gIcR62unLdQBwpTY8
SXlt9kb4idFl6J+J0JHcd8LnoQ4eJ7147yL1ndkudlgd67TmElsvy8DYgjFj8IAivYpNvomDM90E
ifWzauAYm5n2sxZYCNEla9CvBbf+OcTVHP+k64buzkiQ+O/yA5nP01DD9Z3L+3gob3jDg00dimkV
z+WhnYJsxeuugUFIvonu3A4B3WLCG6/OHJZOJeD+DTf8nC4d+SJoR+I8yPdaxckUc4C6kXndiRy5
p5uX1lWYT4BRQCwzBl8L+1eVp1+lpgNUVWS3dVVAvGnhJuGtlrupGvBV4kZdNTDvlk4Daxc3/Wta
Iaazn6LeEwSa08N7cAKH0m4T7IRHUU7Yw9vHf3cuW0RJyr9jLG+JRqIx9gGDPVALxQEFZD8KoNfG
8lCYzQdwgVM/OGoxCgZoE8LFulKSRSpMTRfbnRG+puZMCqUDFYJ4ekcTN/WfM9wGsDQP8UC7q8rg
QKiYtWrqYY/GzarnxS3eXrWR5ZVZe3UUzwHnBM/hTZob2PCQFVdqwnip8ugGlOrPUgwQbrSZx2WN
WS9jTZO1TbOeuFqkIb9Lywatw6lsKXunRw2nn1UVywbjN9UQwFs6M+ckvJLusrlul9ZUOYs4qz7q
0n5oCW8skllfdWWUU4fV5X42UcIaFd0D2r62o+MuXVidvAB5eei0guICQiRxgI5t5MDrAFAlrofJ
j+6VrIv5fDepbxpzxUK82PEBODlBeC74ovpO1RfrwdFearefwLiZ55KcK0At906O3L3iVPN8GHIP
rUtLX470D2dbcW7MjE7RxArXCLqjHNCqyrS3OMvqpyhVCW+bIshVTo9iTJ/7lmLhPKKhVcDuz4Dm
+FTUcBNpxq9RDZAjwgarGqVwxuxu5qA810aNwb9G103qZthdk4UbW9ZMVk7R+uyIjCWiNRVMIbi5
fIDxAY3UwRhoKz/PNJQdLS7XtLKybtAM6qTFbPlZlTPwK66TWof+C6kEY6k93vR8DmlQIC0RQLlf
9CzcG1h02IQLdTsJKDhWObM/iGiqMS293045FQFjmy91eyRUDSZ02amcWEWQmb7I7Rd0RD4VBkWy
AOTptqI4PFPZHhbc1chtfNa12g04/W7dtIuWYZyCIdP7597kjXXN6wmmzyN7fXAlRaDj+Z6KT9ly
7QRBw8tKee6i0Md373rzCQcn9J182oP14SWd1ac9x/s0xSVuXEOeBh19O01ajwKHrqcFb2xR/42o
9mcd75e6JIUhLcfWXWnQWfRndSkaSL2Dh79uSJwHW7Az6vLyZp69I/nZvRjl878W8f6JmoVwSHpS
xwal639NoXFfMEsDkBwfCXWJW67ZpE2MvD2XtvhNovyfrqOjU//hJf+7h60swjTKsBX+Bjrdff7f
/xL6lVV7/XW/m9jED/6djkcMQRVNnHfpdxOb/oPgKLlT7vNIvCYJzH/o6M4PcBCI5bjK+B9FtP8t
o9s/JKqz8LAlmvpvv91/YGKzvL/p6BgpXT6VLHN1PiT2X4ReGdMZYU/WsAl7tBY7K04siD6DOdnH
kf6cmZwQntWvZxbZfmpEF8IuLNjoNV80bX9P6mOfT8YuSfpHE6ksqMxnTRAt5Mi9rhUPjcbTNqv9
dEK97sVFd7M7neybwjvS8Ggzl3noLmXpnRHvuToZ3nmc1aHOo+8hDreE3tbdyEo7E95rEOovLK0x
eejFK3nZlacg/ORsOhemJjctvX+22x+lnb7qEuLMlFg3bcME0EwcmKKm5idvXLTQueYMczpfReNe
g3JKQdeDQwicHegMknH8qdr2mvHAudLPkbOwKG4MvOlZ6IQYQsN97kV15w2U/5kUR0/X8Vrpdn0P
vv859uwlsVCKB6pM9x2X2XKWFA1oA5U4EPeg9rgGzMBQM3etM5+0Cae/kZbQAOd49Ged0kIe9d12
dPrHZgaeOFrXTabrPuez+VmOpL4pXTqUupb7oYOvPfCwDthZFez6IJgu4CWo7B4qa1NpDBHkmqD9
rEezgMyQfwJOnLcihmnOWBXvzDqAXTWD7fQacO+e/WGFHCNTQGA1SN5bZT7abbN1Okq/5+p77uq7
ugKzM+OtWBh1fylcZS8Gc1rZNYYmu572ZijCNSH7SyUnqK4dyWqaNht8Eu2Dm11Lzbyl5s04N7KL
mw9n6Vrnptb0JTUbd1Ob8XLP/dtQch5oZS8JIIXxxyjzep0QkguxzDTvVTh/oeMJuFQNkjOH1nUL
3OP5XrPAPJY6FjjkKa4GNRUQjgi3tA9+BxkaeW/cUQBGTDbhrrjIa0GAC9eDnSAbUj+wCOww3vVV
8Nmq+Ak34Ab31rQWDglMHXBiUzvghZxVSD0OjoCVNLvxUe/srdNzQLUO6hQ+y7DAvrQOgvm7jL3y
lGvmcOAz85LMyJG6G++piC0WQlfHgNsgOD8yVOEzfc2bQbuqZe18lGa6S/nSwimV+iqesLnoJl+E
RmMDDKL8oputQesGYb7SevCMUrJBt8/cM4GjueVOOUV9FYHlubWGazuLOcwRm9c2uan5nM7rKa8I
QGgg7iGkhBJQnF5JC0nY4jNeqAeX/D3UFPXlxmBCjLrLkD611A+mlDZ29vJro7ZNMEn4+sc8s7a8
odjdk9Giz2psC9ImBi44x+XbabPE8TPPTc9SaM2thxHCVzoWHqv1rNXQVe9RS33r0EgLZ36g2TU5
O/a+/hXO2PeOw1WzmmaX12HEL4IJ4FqPdbUiYqsobknwT0gExbydrWlY1m1i7TpWBwu7dr0n1WGv
s500u1dJEm1Hj+k4HKJ92zrfgZk/U1g7LITSY/RZ90y9DpJijtewlCRik1A7EB7pMME65nrI5u8K
CAV11vV1w7MOG/HRJFWyTHLkPXZZvF+V1S5z0RBoEbQuuEOKeoYLIJXBPggd/WAafU2OmsbdQDkf
kdPQ5XtNe5ol+qfoz/ia61URy2JjqhqYiUzeueWfsJQ8qcm7tzucJI2ytwASdWtY6kJtrSxYlW12
AJ167BRBcH3sVzMRp3ZKb4EiH6lH2c0K9wdGaz8r62rBDErow851aF8GWrvF6DC1qd9VruabbuNs
qVn2iEzbGCepMltYinYnZZp3V2ARjr4RMSPqqxU8jBj/T2TvpxE+p6qTtyrXiN6NvQcgDtPcxGDn
5y0XrQmi1cLuEXALUsPYt2G3V3TOCOtqIPBA/1aEQjFAZy9O1NKFXCZiWVg8FydHfdhQxlbUg3Wg
1JwdRLTsRLHMtOwVEqheF9Y+j8z2jB0R6dVriXHScNYNjlw7vH6VamN/FoVJtrSmTafyvLVDWBhl
2NwMHMY3ictNP5r723gW7xiPwEXWB5mAfIgYmv32rLLY9Z2JRULbslTLTbU3Rhc2WCxX+dg/TkOw
Z5nFowRAqGcmPNci/jZa0dxULTgz6iG/aNahBqvprLvYNY5lkXxV7CNxi1YPNXaV7WiI22TSW59Z
9QY19KaPS2qoubO10yk3m5u6y89l6u3ZBt5QenhdpAD35GTZclNxFs4Qfskk3wvJt9H20vOosxnq
ImqBXew2LHUDApEzxdvUurcOvmkdBnWkB6uWPuTYG2innX+OLm4Sq6s2bJapbM6mJw2bH+11OKJE
RPy/9poHKNwameyBuuqQvumw4y9MEzFNEe69xg6UqYkJLe3tVZS59MsU07nXsvvY0eFP26cktg9M
hA29fmhpoeclfsfHaMGoAt/QRHlJWY5KnFa+kWcvZmVv2nY425AcFgJCxMI26w89yO4GYbX4v4Zz
musPoTY9dqRifW8Oj1kMMEqx91qmkurfTjeOWssR7NnZPcTlB9uY6bOVJn6mfIatx1omYkYF+34I
DZEupOY9O6G1m7wR/Fo7feU9/TBeJG60kLRiYrB0TDqbFh+HHa2c6VlU6UDnTA+906XUJs261p9r
LzrMmIrWtRk8T0bAIUYt8Eq4xmmmeR7k35vkObGtVdXdWimaX2B+Zma0n8i46iMRyAjwC8ErdHKj
pgxcv+mZwX1QWVhCpfdAYfcLEMXXkqrtRZ6Gw1KO3OYMoyf4GjUn0FLD3lbsN+yyWJk4d1cjJVFg
TsW9W1KKVbZ0uUc0xNC/F8/LIksuGfUbjJ8E4Sh8p8EH8mlNCldr632ZR4gIlIimKt51JVQQuzZL
FE/js52ZoQ3V0n5zxUMXmtYvM5nPG1kYeGSFWieieIribD5ykbgEKSJsFuQnu5Yeir1G86YGSPYP
l/J/4p/4m5kBcBooE5tCAUuA2fpLUCNzhKplyvZTb5xDE0KRle7RCKL/9RJdZxlHZ/r4V16iGCLe
/7m8xX+bgn79yt+nIP2HRWuCC3uFe8jV/fOPKcjzftDLYNkMSLw1pv4HN5HUf5Dvgcfk8V/YEglS
Pr9nedwf+G8coeNPYg0JYO4/yfJAMPqT8cNxGbGYw8DcXJlYIPoY3/7oQjFHs9YhKmlbLYR6a9H3
EtpgGS3swwulse7LCw74XjhseCvnlGFoPDpZ+pqCc9lpRbEyBiNalhZWBKLfi3pEnCh0sF3Mch9T
0hE7mbCByqK9aVKC8I0kecujYtkYbKnioMWwboryiBf35PY8qAHEHMw2wvZeoXkZItFgW8JeDUa6
7IxK0zZI78wRrgbeebSfqCkB+d2przaYqyUq9rPuiEcXTF5biZ+iD4qFDLvMbxwdrj7hgIJHD/qD
zBAiEf9Rkot1bTf0aLXZN/QQME8pLsQQeYLFHg9NInZcyQVPQt10WoAHkkL0OFDLrHBfs5Er2Tjl
0wmDCIU4GQugxAWngqpH4/3scvY2OIJV5F1XXNyXnYKK0Fn9nEW+M1J1mAp2jY5FLqFIhieRSJKi
oLunecStHTY1r2l9GLB2Eo7o5z14TRozMJysZgVDtYvC8VRM0WdDXxKiPJR/DBNsKQKn2g/s3mwW
3ssWUfumCYhmhRnnQThVzxjMuk0eQVzNp9Q9K421PMPp7FtemS5LQgfr0tLP9lwRe/IQ1PGTPoD3
MReyIeTSBKa9mlqPpoS+fNAyzhvu/k8OJL91FAyKrEJ7FwyUltUULaI/diiZ3b1o3SsHglfFEf1T
WAwHtjtrM0p3jky3+GwGvPHJc6ZXRz0rNZz1A3ye9iMczMOUtvYCs/eSSepoKnOZaN0BrfgtqAs4
TeIBZ8xGdtDR82LnFXR/kgA1NfGFW2/bu86p0aTfimRrRcOhrJp9b+lghsv53fRS6llbYlBSvwd2
D2Wh7EGhSKwauauHG6kGuZsTF+SB5A1uQvghbGC0RTZwRa6NlKbAXg/XsyGmK0mRJTBi5Eciyntb
M1Hk50NSpTcaapdXdDssMq+dNr/llXOTWYIGTvw4arggkt2oglZNGh2oBdkNtvGpAvtmIM9Mbv4J
kOJ68KjuiAbrZwDCemz0vV6WzzQA76Kkvhkdvn7RWJ8qYb+MfXg0K+M2Jic8De2NU2G9Fy3xAynF
F42efKqn4b2AK6I7ztHQk9fxGsPq7GReqfa6TelRf7mLx0SR29wfZXXkw58vaAfk5qWLGzNy10lc
fPSdt62cgNvGdIEgftcXlvLbindTVpOzJrjVsJQzzoHV7Zp4GEHh8rph7j4q5ZIbcrx3rcczhg2N
2bQS1jouySjYI/YyScsblA3j2Zya+0oLXzt3TLaFi5XMwKW9cEj5bOI5HlauRYkty8hDViTryqZd
AiIDN1nXoPilgYBDzkAtTU9eOgvMRmZRXAK8gn0rqzq7rt7q2KLeMq4t5OlCbhoWdjeFzaaTatZs
R7lpsyxj65PCXQafK1XYFmgwbRY7ftZDZOHAJ280cznJdbjFVQ57NjKyr0jPzVvYFfqtodhP8QX6
isbriruUeN4bhzg+r1fY88c3fvmSbec27coP0ko97rV8fhhKMIW003u+8qJxbRstl0uChwtt7PV1
XjTpjdMZ6NI1iXWWu8/Z4BECYIUPxL113mz0CN8Mh27VZTpbKm+IX5IGP0Jq596eqxaheUk9oc3W
qOMqQYDRZEMac/sXRX+CPRjvKHL8mlGSFp42mMe8QK7qjcJ6naaAx6hn6Cs7RPrJcC34gTnAPnCK
kEA6ukDCg+DUp7m2Aq2ZrTB2vFxtgCtKRZ/zJDBWlhd5ftPbxj4iV+YXkiI/rajpPc1JDVQE6Gba
29hhZFRetgIsIc01W4ll6dbQ9G45W8O3ZVPuqRcVIXurnDaN3qIk8OddBqCz/f9H3nntVo6kXfaJ
2Ah6EhjMxfFe3t4QUkpJ7xlB8/SzmNXVf6aqOnv6cjBAAYWqlFJH55DBz+y9Np6T4SzGNroXDPAx
kUbFvh07gOUBq9um6B6tKg1gfxTTeJ+kZF7rpYuYxJtWgWkgfmCqhPapOKOVSOYTkQ2iBgqzRIwQ
2upEavUJMOlnX3bPeBjZnqN3yKp946e3aaMTeN5dwtG5FKH1rZZ6TTMPYcdwH0IcKGxOOB247XAh
se3UDnpjH/2cgQRDwoZlRmw2VO+FjkSw2E1Ev+oxAGscmarJHs1M3rtkPxdGv4HHvw98GS9HR22B
cUC/Li9ZgbXOT2biQMhf2hGl4IfZQWnTvR97F8qUO92J4ICDHHI1grLx/ffBLrKqU8Wa1/YaYo+q
l0Qm4XJsYAP6Bv7ZRHxSIGzD0mlp7NJV10Un4BzbluDkmp6eTItbp9auXFhMoAEeS5c73PeqYdPq
zWcrAC0F7rMAbVRyrzIozM65K9YI5Y/kFK/GXH4fI7Ym/dzvOtmLZ2Ef1LBtVmQQb2I/QJxYM8WK
+vC6Ff03M7HeOqedmdbavZPr0SaXzUcQjfhbWKkhx8I65nDuDGl/8lXWsTtyy6VvGTxLgZTv6bqJ
W647bWlj5ZkTPPwlYA21YkRsw+gBe5jyuIMlLxn2QjlPHPuKNx7BFQY7R2aHqaionVTMYld/GiXf
MAr5PKQACXQL7TTrPmgwaectdFs9xax/l2SKHxm4YJpOSbBNC7rNRMlr4C2IJFEpNmR5LGqHSkz0
I+KdLn3E03TilHm1h4bRreVdDRNzirjGYxW01ncvSYNlmHKJod5p1ipgXmaFubF1ovaxNHAXVyYU
kMk8or18k33x0dsDPBfnPia/YgUV8mNwuxsvbx5MHohrLMHXneHysMOfvRbKXlVDvilBfvCAiIcD
vpVilgpfV1bPdRfKeBvYRM8k3vDex8lzZPkHnkvyBl6SuWzHipRiYjiKHpRM7SXXDs42Tl1lrOuE
CQbDHXb7GGFXIo3zlZnVt3npsylTmreSMY0y+C+2u3F3qpvgpjV6FDQo9Jhg6tnG9+xbo5ypgc6s
Dsy6S2cir26IK0U1yjcLXxVbZeOXdquZPa9XJvLHvv/IEtvbcnxWq65O7qohincN84xVXaEhsMfW
wu02OIRRuTsRDebKqpLXAJ/AoigHirw+9NdYWo6VmZ9kNaycgEiDkbN72bf7cPQvYddcmFNdiMOe
d8pzArw+XLHCekr7iiT4nsKmb1fNSH/aUlOzlbYXiKH2UefvSyuln5zzLy0/PIbCP9ZUhLepLQU8
Ds9coS5iwGXKBI0dVbTSUNkIGRDWgSrJTuD1AaNcD0abEZoDqMJh8NxX6Hm6nuhWB/o/OSX2UyUA
Tw9+QYrN1AiMrN3G7tp3Q4pzXge3bc5QKB+TY5A5G0dOGLhYv1tT/Y6oiRrSRwliEmTQI7JeDJX5
aPetvh7wvaZ5/BAPNSw0tJp+VnkHwGrRqk6x7DVZfYUY8Wokq5fbDBpVPwTlynaTd6HwUQ+9uY6s
MNi3PIy3rqUuFg1L5407vUKv13oEYQkTOwDtzo0bMURXzbhxrWHEPFgQAFPzVRaoC5y/5sUZppfC
5tyYy79lkZvh2qR+X7nY3xeqw5FXoMIeZb1gNvUc+Bxa1GoHpoJXVsLfAZfrk3w3QWa4QAmF5EYr
xo8aKXOcS5Y2DERGGje84Hh/Ed4QP2WwUjZVi/ZnYArXybsRWj/CWb2dFZH4PgXTgkIfPwAPkcCb
U8T5w/SNMpP4lrppLrWTPxZVyCOVJCgqGN3nOknu2tS1VjKMewC86RkT48nvw1MHPkfRXSwrG5yU
PzGqNIm6MaA3QttsV0aAhZRoUc7CfNXZTAeS5IwEZhZlY7dODMtatTaCNw9n6qJPMIfWCeI1kc9b
IIdxn50OjG5xLoROvUzh8PKph0Rh66U8d8S3LSqATIcw4+W3OSkaUmObFvTarreAcg9eefEHPHZV
abcwcGZ1HobSRU99xJWN1N4hhhqo3biw26hddrG1tcfgdlCDT7WESsCtxnNhBK96WTfgNrBeFrHP
V9tZgSifqrPpR6SjWK6DGn61F86MWlRtqVs8V0l9T6gLW3JrFJuwV+1KS4ijQpLWMQ1DoK2F/seP
wcD/x0tix4XS7bG3/Y/zkfOv85F/feMf4xGGIMxZdCAnbGg9Ax7uv8Yj3j8Ee0VI4EwdoILPf/LP
JTHjEX32P3nECgB7Y+r153DE/YcxY5N907AAB7M9/i9WxNaPFfDPDh1mI4gHHNMGvMPP8b7IFiaj
KMs+Ybuix3q/xN/FWJ3FWbpJmlfHaeUDU3XzqahRAWqDEEuQKBnK2c46tNYwPBjNQFpeIbujY0wF
yiFP4MSUqfeYpwPtfu8HPQ1SCUwBlZz/WNCyc6LMQvRayHDduCYBbyoLHgqrnrpdYLv5tCIQuHjI
JjPYUXC0+4n/ubd1DfoRdFfMFRgu0DApHlkI1ncS+dSGCKUCycWk64fQhspGSPp06DOH6sG3CuYB
nYxztqFGpi3SeJLreGiyYzQJUFr50NYADoL6inSe4jYsC+c7PIPpXvMKdyPteNrYbMzMc5TOL9Eg
NqXhzL/ErINWnVLtjjbrEBUBgSmO0FYYTVitgj+/aS3RfasIGDtXmcvUvc9tDSJIQjbfUGQubb+H
JM7MnergpqGx82Bxb0zS+V58hpqvWeZU9qoetXhDep8iaChuUaGmrFEr5Wv06JAdgD8pIHopfjGc
dCw8czv8lNLwN12FkTY3WuNGE6F/lE2aXBLXCCa0XTwy3Cyg/upGL9wUozWsErfpSeCOoe8BhRzW
o4kTQiWaY6xqq8HMz5v74DOBvbR4vjdukjU3vV1ivXa6ivg5Sp893liyQu3GuZbYQsll85wbq5od
oIQmGdduVdmPGpSbj8xOygdWQ8bKgRt5skLh8OjAul1js8cSpLXZWe/IRrPL2n11xjg5YxgUWzXo
7srh+jhPwiyPaRcOr4wLyn0A+Q83hZeiHu8UYk5EeVWFL19Sez1nZVIQFOikzb5xf2wxm+5aNhSH
C+I58o/BL603Wc2WJaSDJvn1RXWVjRNmk0iLT/C5+V2LwX/wvZo1CbpHhOEhyyVEAFhua4iey1gL
nRMfW3EMY3tkCDLY+yDI2XvFqt8GmF+REtcjiaxxWZXPOE/0a6dv7E3ul/KqqRmSS81E0NzThDAH
GUFqVHXi0QtIe9P0Iv/GXD5+YEXTHWOW3ecINEaxqMamfh6TpCa6EJ7iPtKE0tDxTvGTq8MgUg3i
DcY8OGt8kUyLIR69g22Knp1EbJ/qTmb39DLqyotzezfUBYqrIRuGR6yJ+BmcSon91KfhpeRUuqMD
pWOoY4vsMSFWdjsllBqdT3cl8aoVhrNAtKmCxVhj60YPmsHzIohqXc+FJrk28Q49r7UOYSOGy2nI
45Pnxz2FM2EIJoZ7jCSjifXBNaoTsgmwBjkf6AY6WL4BsVD3qxhu01Ovm+VFuoG+boSXXHmpq7+w
A7LvVGczBrEsQZqrFjC9nAhfbHMCcCWi642sQz+Amif8DBCOmW9LN07Pwhyn75ppVoyXuu6AcYyg
05QUL2+s5X3DmAdWd9Vf6RGw10UaOQRXVxQGJlcLnX+fbctQgYwrI63aF0oUj0KPue9CHHmjUzt3
RHUm6abzpvI2ImDvHHl5uJ26XHxj2dK91waKuYjTeOf2apbYCMhHbToi3ZxUBp2mryBThmg1tlOG
Glj0OuRDVPFHLqj0Gs0wmag1BqKJkfKbh6BYLQOFFwgnb4t9UcRyyXQBnW/tyidXoHxaTVPnH20O
y5eBzuSlGxS3CIcJ2RkAA49VlZBLVFQyQqFSpPKkxoHLgzX1JmqMYo/Ucbjzu8ne2JHevYSaDN66
zDevZhUoM8QCkUcNV+RNcnQBnMALdUhKMW3JUjL2NuTu9yZKWEBa07RToCh2ZHgS40WeVPqgd2mC
awf9MWdo31d0h/GcuWu4/WMzyPSmM4z4nHoZWgazikkJbPRL3miQ/bKiOVsC9K3FtmsZx2k9roza
wa9gq+nOQLrPcDhL0GjUrsmNgo8zOxaRI8kHQ8vMZFpzh/eU5fZDbGkDyE6XAVghmsDdShphGrpm
nG7cQac4rUZvE/TWnKsl3GzpurV3CQFdbrROkOvouT3iX4lgCIrlTa/q7poYlfimcSA85Tou1zbI
rbUwgvi9GSUa+TKMt1mdhSdDhWj7UkwzC1UkOkFugYeuGcotwBsfB8AyT7L8ZXLs4apsdXnC/pps
KpmCrWASetc4TK061Mp1bBp7AZ/wgVhnm00DQXJvoZHnL8PoIYQOI+F9z6TDHltpDqOfSjsmCZmO
U1gHW9Xm/gp6bEa5LUkXi0DRowBWd6YpAQ+y4xu3CODV2sh63u3Ki9bBkPc8j9Nkj5bWutekDtls
StmQFGwYlnEtRUTVO2boQPifUwrGlxxOL1hmOjrg2hPJjv/H3RR2mhasukZoyUZyEpwzZrRUv4l9
n4oZwl53NXTGrLwaKnd6MGaVOJDxgftDptZq8gzvwqDPeKwdp78JIgPhqNEFFSPFpgk+Yg7BZNma
RUvWTtxqq3w0IDfSftuvXiOB2SD0fvQSg1ztKlCYGPvce5kEijNE09CoAullxcoQmvkkKse5ifAo
PbL+NcExzNjsLsZQMSStsQq1Ln3uUpBYiUriPcdwh9phJun0pG4TDupl0x9o/f+qID/HqKXb8nv3
v+Zv+0ZASBOHUfejYvyf/7ovc/75+iW/fEf7v3/8cfhZzjrJX/5j/SMG/kZ+NuPtZyuzP/72f37l
/+0f/lNjeT9WhMm/feSYqOK2a+Jvf8MQnBny/74kv2/e/s33/LmsNP7hYwDH/+6g152Xi/+SbBqU
1rM00wIiOJfcf4IPjH+4c53sG+jVdALmfqrGdYCEqD+x0uuI76D//Dfl+LyI/LkYd3yDlsP14ICw
EbUFvcfPi0qGi21g68RjJIlcMU04xkpt0QBt60iuB6YdPZZx6Vm7n96gv1mh6191ovxcduhEddiG
zZLU/tIEiHgK+kzTOnKV4JCkofs59AMj2OlY9eIyEmTp5cY6q8rPVqvef//Df9Ux8yHMPxsdg+sa
Avzb3G/9/DtPQ9pYmHs7nizxobSzvYneflbw7azKD/64J/5tMhLK27+8xbjlHZaQpJaRQGPNcoKf
2AcIo6ISwjoJuYyRukzeOFr4IF2Q2uhttlqB7lCE1rvys92YwMpDFnTP6GKVafY1yNcYi/O0aSyH
mIJ8RAGIg0m03VPjdPCSMgKMgjun8wgVJkfhutW8EmEKxuhKjy+wAk+k2z4Rd3p2XZdzTINfbvXn
yhMv2ph+01McWxrKlt7cF214FRnKQ5Knby3dhKkcki/SeIjh2vBTa8qT54XHYIhfGke7F0aksZDI
1SV09IcGivBCqfi1MRsUpZlbrYey+9b4+pVfeJcMa44p5IPVVp88AnukpqY8g9r9NjuLvGFARxFR
TtiCycVAPeqrfRtCALfc8aHPy02mIabElBCsTYM+IrKVvximCBdirV1kgS6q6DKKs8FmXpKhyEj2
Vl0fMN2JtR4nYGRM1kBREgzLurMeFW0BuLJ4zwS22SgMW5Rn712LP6MDotiLfWzau1IxUgY8vQO/
iboNWDbTUHFC7rFDL+vxCeUAE81bpyDZt+vM65EFXkhMhxsyJsYFLhflnMtaECi2ANhlMpi1okPQ
+gdDZm+l6d1ZoNyJQGhv7M65WDwSlgorXqrr3oZXdtOG/lUKQCsTxnUeNFdG1t3arPcX/sQmFQbR
pqZRXrC1uXCLvws3/SgKD79G0F4gSFYbQ8I40wlEWKZ4vktzuDXd7Cpg4Z47znM9ys3v7635ZPxy
oHC1/yCi6uA+OO1+vdrjydAKVl0YMxNTh5pQ3hv58OblzqXDKbhUg8meVXJNDY53rfne0vBLJspB
8PD7F/LXm3x+Ha7L1M7mmPxqjkinyuuH3O92+ATvRVNvXRF9wl4mC0Kl0X+4yefT6tdTlB82T1so
uSzWql9u8TII6UJat9vFRiBXGgb/VMbaIgojHO8F2QwaPM0/5EH//mD56xGKzp8LQcwYHAg6X34o
xDe6/qzrdkyl3wguDm7sPkP+G+BcQm8Bjm+qJi5+lOmDNT37U7L//Vs8/4CvvzUoFx4cWAqYHs6X
wk8HW+0HaDUxI4Nuy7/JSSyLroEXZdz9/sdYf/dRAuC10O0IhjNff9GE8iwq1NDtuklDfW/D0pi6
qx65riDFDM/3WuFyXzZs2dcgoK5JvEZS2Q5gu+se5TZ+hIWdW6cp4l4kI/Y8diUQtuGHFAcDZ3xf
GewNwnDY1TJ4TAhTWdi1yybS8V4DuH3xFJoLTwUHratvzNE7VvaIz9u7V02P56BJ75STrBk/HAyk
jYFSckNOpUFmurkMdf2sKjqWtj7ivTb/w5U3P6u+fgY/ANaM5ZjR/RAi/fQZZJmdMu5iRhSn2S4t
xqcoF8+/f//n8uTrz8D2Y3JlCxPn0NcQQRWqfvAqbLR4jOqlkOMuQtRJBJH36ZI3lApnS6wK/no1
ryfsWXsElHfBXZkgagfb8PvX89dfedbd+VC0f/CSzS/yO4wEZiNIH98Rqfnhl9XRdsvb3/8Iip9f
fmfPsmxGoYCqfniduLTnP//pfTWTKYmFr8sdxfubtM2HSAL4dOcPsOx7oqDmtWLvZ2AuHI8mFp+Z
cyJAFF6/h2+7zmS9atL+WM9M/w4XBGQY6L2jaTxpfQ1dAb/tgtntGaFv9tC0wkP6UrBv9GU2LJos
+zBY9LAsda9ydxpvJ9ma68Zzrtqy/NR1485PZPo4KRSjsQlcsDbkW0ScBDEl1AlElGxwXSAziIjg
1CKxTdj0HPhqZmoWD6ucZn8xgsgD/lC2J8HzZWG0w3UwyoqelN1Ex3u2EuOYHvswrfYqB+pYKUk4
t+49MhPFbd5i2rCH6TFuvWRT9PZtI4dNKNChmFr2Dc06iSqzGJ54AB5rbDchz2nBA+a/dI3CY2Ze
hIQNjanzJDvbWObj+Ci96UQLC48lR3OFTUff8UpykBC4a42KrXajUL9FrBXWsWFc+nJ8hp91041x
fHT7jonRCGGwqRkEhwbSWRZXbKqCW8LMIBOMJi2Vld+SMCIXaIrPsapne0t8dizzRZZUBX1LmTY0
bKGagtGHW723Juoq7oFkAyI1YrQcEp8TsPuOpUWtA+1iBXaPx9ooT1WHp7oPxq1ZsJ5TUdKtwp5D
wm64I9wcXEXfFVt9hFnYerdtQzZIMI9c9JKP3VAOBMV0iLddQ8C3cm+9gdiStPWLc5QXz5o9Tuu2
baxNMPY3YzZdTNGRDFl2Zw1tDq4JtD6NyzPVNp7cVGMxTzINJDwSmBxVxQ+ijceNGcMwSVsmbA0v
Z8D2uu7hdm5ISYd55JK0MEKbQGCo4oMeYyh0kcahrZqFuOFxVAbAIXNoViyDCH3tomcQAzN41zo1
ZTpioCIQw+tR64g6eBmY5kAH0F9oURHexekr7+radUbYLvW3CgESPAlSGMx07erpu4WjwmXquSgL
YNzBDHmIXfM42SjDBJtU9n1MSnX0O8KhcHKMhNT7qlRrAA/JUpVcve5o7JD/fuZNyiDEuRkRttvh
+NiK4bn2m7c0Idu9zsEjxt/bOqfohPTijNMhlf4h7YvdGOdPiS2+q5QUkD7cmAPIjCEuqNmIplDT
0symrYqp41wYCKiFtp6hNpjXr1DO3QPLep2m8dKH9mNQ9AfTz+9KEtS7XiJ9w+8A3Wo7ehHXUe9e
Sg9RYTuyvkYZRPh88Bj1tdqzmASOxt16Vw7qZUjFhUxuXKtuvixCNNm9l6LkDFXD/ADzBXWA5Ghx
ECtZ8Criiy+atWcEa/7mvc/wi4mMbizK0rnOe7AFY/nUJeMDSwp4XrVPjr2NDNOPgiudxSsGBGbD
eJ+XFax5yukhA7vV3028R0FuHtg37MlFf/BQ/jiyRKAPRvwgCplCBAVMMSoENRhpgEM2ylnkPSK4
rCjx9zBYZnoRruoCIn2SogDMXXL3tMqcSOOBXBtWwCPykc0kDHSSe1xk+YMxoWiarOtatAiRai8j
7YNdvGQbeiKReFz29bQRoYJbjhIP+aa/nnr7oEg3M4tu12Ii4ILgqrYgPtlSuw9KUayIKXxJu2E9
EOGL0gyNCPdHE7A6pT2JlkPonnRiSP0gfYrxE0jgr0EhL9FIUDxRf1YN8AgCGYI4fRcm7rSNLOMz
DLKbFuoD372JMNOhZggwB9MMdYohloOLRlk3WAUOdouMvk0ey7imfWBPrSwxrVHhtyvfi5MFVndc
ioTMr+gN100n7wVyopKAwmjm5dqptcHmfSW66jrR/M1UzuePy+QuqZozpq+3oBixPY4n0+PqnSzt
1WXjvMA/9UEqa7Mex6nZVfib9kCL0n08R1qTJ5dkxcEbMCFVw3sDgHsnJprJpatg65KV5RzTynQI
qJP6vrXnCKCaw7jQrQw4EQ88ZC3oEF/aGNMKN8IqnKx7agWWvw0r8EgPXrQQJU4hYSQx9m2WrUEo
UlvazOLJFAAnvkCj+jg52kfMrq1s3RVC4A328pskQuBSutPNmGSvrnCIHXMDbwUjHolx1XxnYXcj
ZzNGG0MYFIRtaYn9WMw2kNbl3gFQt7AiI9/4uQ/uoN8XbpNs28o/u+PYcUR17Yox+cHv0nViSXMJ
qguwgHtLaikTwiLZssl4RbTzOhRss0dMeIue1uzacMtuzyrcWY2CRVYJvn+hGzBVCEoqd9oQV6sa
p+GiCcc5BIi+vuReDJV3Ntho+LX5rYhsEqYcy1oObWseWyNSZ1aZdJxVGNxohBk1G0fgTTXTeubJ
Jc5LrEyAPUHKU5iZwzI3mutAzUJV+xjUyZKVByQhMYTBcuJ9W8datglSa58Y3Qky3l3d5iWCCDvZ
tHUQpbAuDDdbAbFfSybL4GpmSvPkkW5Ww/jCIsQT0WWSmXj9ydLEphBdd9u7cjiQgrqR3QD4HS5v
IQvO+EZ/cvNi60hyj02WfCPGxU09jMkhUMVbEAEQLpEv6SgOYtdDN9f2m5TuaoEGeNeDzoIxGLX/
oWj8tVeZ6zmHtFbDYZyGA8ATX+o5V6UBYDBqWGtqAa1pj07CZiJuT78vHGFM/qVw/PUHzcX0T4Wj
EQVIWJlZ7xSi7B1YkeegcVHIDMlqGrpn244f2KNtrWh6j4L8WHvDM2hcuVB1tuk1kuGsmLzD6aDr
6am2hm9xPvH0rQIoX32jkU2WDqsc7dUhMc3xqQpLiMEWbzvbewepO+qxGIHtghh2hgSEYS0IGHiT
jXOy4/6t6qvrSZT48/yz3aefoAI/g1q/TSc/XBkVN04UOG++1rCTA8cOKFnTCGtNfbLTovSskqZZ
cuU91yYD9jFCscn+guNF2sWyZ7E1doO78Lt8o9fJodUSNDhRdDGy4sYzykMwyV3L6PoEC/VqGlEP
SU4UGYBOR9Upi/hNpoaJiyi5cm11LElpbofyjnPmbKhibeRyxJk9j+kY4gOw4jhVzojOxnpsm/zk
DVxMEH2Q/MIcGm17h4kWJnlZvPlh+C2x0mtEcLvYMza1Vd/07vCpp9oWFRckQWZuvUkWqweOsmdk
5Jh3bYldIDXvLafmiJH2KbFrYnCT59akChbph/Tgw6FG9L79uIj+qzH63w/If5mobz/Ly1v+2f6/
M0XnXvjtFL0I/+L5QT72J/kAUQtkV9tzBUYdx2Xo8ecYnT+Z58g2XESPeTb2nX8N0me5i2GihRFQ
FCBXMC3/U9bi/kO4Pv84DGz4t2G4/80g/S8TbTxhzEAwmbqIeGAWfzlhAoWRWZt6uRVIhKMYdb/T
gwCzZ1PbHM3bChC0aTtNaw8m5CLLuHt+er+u/+j6f86X+jrL5xXwu0ADcIHO+ryUX48eUjuw5jsY
5Aeg8OthGu+8XL57PvNUrHYvvZTJWgzDE/GC/2FEYBq/nHpoeBzeY/ymrDJom01zfmk/nXqeNdg5
i2dJFeSHa3ZaNlSb1t9ktbsyzI5bB1IaYtd7C9pV1pY1WQ+jf6prlCE8baGI6cATapJNjmZj0aNB
RxqmKdhnRFzUVnqsked0gbjW5nw6xU7CV5SV4cDbRlacQwe/C0prOKd4dvHLIjobcumtfv8GG3/3
axrzo8Rlxsd488vogabGdOhB5ba0LaCXDbONSET1NspmPE5j7rt23Cd6euhQWC2yWN6jg701EyB+
Y+Y9TM2wV4W8DQrxZHfltyhxsRUExl2qZjtQ4PnY0O27379oy/v67Jvp0rotTHOOtyIG9MuuhUsC
MluIQiUbxYNvOxtX8rFMdvPNSQv92NGV4O3EV5bSD45IxhZsi/BUK2A4SB4OhkIY2QIuAIs2jFtC
W85WWT1Vg/ecGWa4lAnoYazx1sKTNXkNLR2uqUGjpTl57grjDk+6XEcugl8AntTWZfmdEQbNQFfb
m5HySg+Kz14vH7yQsYkL42JkX7KaNPLxdGKXNw7Xw4sRGN+bynkWfn20IooLV9XkkdjGZ6GSEqCW
7UBzpmMIRbNXHS9eS2FDSKtc42DRV7WN30CFtcVFZezLCNo89dVWJ4EKlpbxaTvpuHJ8FR6Iqgpe
M324wRKAXSYW7gYlJYEHvf991AYWylp7GEwqMn6NgHWyuCdqGBeVDkxybHgLPGzneGtfkIki74nL
naPY6Gs23IJEmP0GlVgwywCeK8WE0svgrvmoqKiHg/vSUEcRVfdASB6hI9ySyFktJyzXK2YseAK6
FDKSqh8TG3RDHo/3hMgQjVxPt0NXxutuomnWnPghGwvKjRG9mDtTjVpk3E5Q3zHxOof+eBprQQ/v
4aSG/3/U3erBwCNYy+IF5xwcthrdLj5GqJ4oSQOXzyMZ43HpVdUnySoMWGkBXT0mTtzGIIKtgIxF
4Ces0NhS22JYW162931s4348z0FT68OszWeS39m8lDNcdLCe5aDMjZYwWY1GASJaWYvBF/kh6iH/
IaA5sQkET+UW8BcRyi27HvGa18HDIqL3vc0QYIeSeVYvvZfUKaD5ieZdm9TDFMkSvz/tqOYnbGsw
PTZZghKZ7JpVKSRkUV6HRB1wQOp/A8FrwjhevaCHJscnrPsl2EFinWe2QZyCdPSdyF3kGHwWURem
y95oH5I2/FYRPbFxNfqdagzxw3fZs9E1BmDt1l33kwnTVM4DMcT+palm4kHQnNGLhLPKa2XLoCBy
LAKgXElW9OWh8MlQq/r+0MwBqFkfreg27qYp3tLoU/iZHxE/duGyOoOYM77JvGvoQ2prQyi3vs1t
vVtzRO4URACDTC3yR78P2JcWEr3ZskQW5NWDWmIJPDhS7FQc3Ibt+EqmzDZBCoVdwpuohrhBx5Fn
13Rm9M8l0G2YuG2MLEqXAr4ZnDSdZmNi4dZfibjdSb++14v26NXNk7IVsRZ1djY9oKz0fEE5g8pj
pN0iPmMze22I4goyWNMALHgqwBGh52dd4b7GmvUQlbQheX6qMDvUVttwXjS7qWkvRcxXKZyuCwvw
1VIFmAJJfWElWGSoYUxxmvzp4nbFwS8RKTbSpi0t61eZcBm4AylGWTdGbDRpXGmbrgbRI3E20KeF
sU5SssDO1NMtg5ug34lhSXoSqrkqlI/E0cEFgm3Gai0fO9D0ikY9WGrSVms2llgroDyuHDNIsLTX
t1ZC/MxQ2/UlqGuW6BaTlzllxhNqOI5Ngf2URPilYqCKRNq9Cx273qRDpq+UROxq5DcTZehrFU/v
smNAI4d026vO2k7JeDCj5AjTkEq/H2cPX/+hCRBrHP7DBsvFADSAkTxtq7zIHPAl8voXpzK/RxEB
WdAk4SL58TXQl49CECXLE61cdL7PEyixrsocsoTWYKWj/FYMR6DLh7u0ycnuMS+YnbYuAG7H8FeZ
bxFVHZ7DbDqVkbtpZpsEkn8iiXI2UnbTnnrSYWwUWQsI6vU673pv6c3XkJIASJNAvA4hmrg2Bi4L
p4AewpINDyZGYaWKryoa5WUr9Y3ZwkG2cH/0flJjBVH+u2eMDcQGGB0tKLdOSCwusQ0lhUBgbTkk
mBv9adyqsJuWPgr+uOYz0nJrx1Z5X6QcNuj7BbY0a22ZER1BymSfkcT1yA52K8DeX8KQd6IJyvaq
gwW0MQxxSKze2SST+TEMUruquuQkYrVzi+AD+/Gu7INnkJmXCHw0zIbiODh+eWn07t7oSu3oGwU4
4NwCw+zsWk290Njvtdib9pgOIHQHV5rDSWzpclz7rdUsYVNh22o3rVE+ljRQ7HE7cuxK99Ka8IMI
douJGGp6xt2lA+nDbQj2jimxouakF4Z/nqqkWFlte905fHxOcTtF9Qb/wDIVab9GAbRwvOwJO937
gB3nJkLlubNqFl6MhAbc6R7wV7aMrw1Uyjc1m+gcZH/JwvbHgJMMw3bK6JGBhliyIE+XbIEwCTQt
dj8itxrHw+ojAehUitdtmDGuy2T6biU5OYuhcpeMYGh0E9CRuSbdhQRasUT/fNBSfsjvq6AfCRP/
sygDljcXQZ5uYKJjiaUbXyrUzCi1aoTTvC1UdydEt8Fw6DB64SEuPRIVYlyU9hA9k7FJHPk4kArh
OwOXSgfK327+D3tnstw4kmbrV7nWe6Q54ADcsbgbjiKpgaJmbWAKDZjnGU9/P2RXdnbnreq2Wndt
wtJCpkiJBN3/4Zzv6LXEXHuyrf6hTOWXC67/RCLI2//wU/7XAvP3n5K8CAIT8Lm5YNr/0kQkVjWT
3lW3+7ypr53cAp8E2KdKuicqkW7dTvCPx6lHtS1huTP6MqvwujHzf8/h/VcHSkv033SgH8nf6T/5
lv8wVQCbcE020ZTS3u9yrb8l2KjfWI5KWkxFdbxotf6QcanfMFNoU2tpETWM3uk/uk/T+Y3VPZ0n
yi/WMd4/BZzgZ/hr84ckDOAEyjDPoz2x1V+av3JSo131DLgSN7SRIBjRwYuwnVuzaHBDojGMyPyq
8ZgzGsktHhzrS6tlBrcEq3IRUSmxdpOkzC/f063mhpwnzA78tUcwezVAUM75t6gUs21o2Smz+PSu
KNUb8LIOpkxynxJEpQooYIDrV7IJKMo7S+xA1FZbm1NsZfiMT2V/P2aaSAk93hOY9hmHCnjPEO+T
lkVqF0+cfPY0rvESf2YtP7Q9p2xUTZcscVpYgAemjUiK3Iu4z0JmwuCDCYYar6I4Ua+TqM1NMsqv
pFN03z07wCElVdWy27Pj1t+8T3suZtDTPSGpiZmeczsUUIJ6Etasn9ZWX2noP/LT38WYL/CPod12
quU6t6BeuYoYdxGClbdVzOotJglMVKQSmO1difwe0Xx9tobkNgrKbFOSKLKu0uZEGPGFyhLrIsLu
DVVswIE/GycVd9228t1wi0ZoZpsD/MATqI6qUAd3WjSXpHO+elE6nFKq4lrspyWkrFvn3NrbSC2x
txlhISnraBZhmhV19RSXFU5XRBBD699GZf/B5WfvSyP44gZJtngl6o3l2M/RoIfNjF2DlBUcGeR3
EizSnZ3GJZJh6BCS9RYO3wre7Ow7V0Cjn3OmH5hcuBlCdPMY+5jU5imghhk1OhxZD3pxMp1DSCdb
bTLr9yrr3WO8zDAyX/BLjLtZuDHiRRKFYaZc17NH+REGJH2H6XuOYIrkSCJOGHW8+qYgF6cpltf4
Lk2re9oBsY9E+VgsbjoRzGuO/IJWKzharQcdeoY5MBqotXRIIV8jAdqnRDCxs5MXPKTL/UJoBlO8
k7aY8xXCemOMjY17CVqJykbve5TpxBoMqMwQth2MIiCWwnycANytIwC8Gx20dM/IIHgSeSzCNjnO
Bvyp1st2Q4M7qLZIbHbz9lsK/87W7WdD0wS2zC42RVWZKyHLyxRWwQZvAdWtNV/6bDhhGL0kIV4V
K302ZPXOagsCC97h9z7i/eBKIsOtDembGpPlNmQAsmnQsFRxcQit8tXW7lOSplsxlFDjpLrxovQ6
VsTFmxXzkzEeblMvOjRu/QOvbyPyETl6QYiG2RYvkeHdeWEOsqN9JuGTPgAIisAXs1K6PNahexhK
uetEcY7iChx+v9XSOEVkVGDv/xigisOhfWzK4Yau4OBmBlsv7Zxphi94wS5Rn/34XvxrEvPRquRb
IZp3cymRmViRTptk32j8j33aRHxiKyyWVnbu5h5y3ORcRsiBiLfhc0xRCS6Lf3OWTX2Fl0izJ4N+
qSSdXWM053yOHntT3gV8FFaJcr4FJvtVk7DdniIG4uEU5BsjFxfbznyw9LIhBrh6HEoPg7wBIiYp
7CMZzJC5x1OrvCcz8R9SuqHJZPq9GKlYwwALKDYoHJ7Sgm227jfCo/cVvbb2ZQWvPUcOzqrJvYR1
/YzqDyJOwA7NLePPsSk2KcSSuqQt5kTiSfSC9uAnXbJyi+UjaFycgIRVy47eSgbU7uC8t5lyd1KU
/X4wFTINh56xEiFOJLUQk9MSX0hzKkpbXsECaJ7CuXW2OEOIE2yd29G1D8ItzHWBv2DdE/J9Dur8
YWau5jfWGmpcvkbZGIDyAG8QuaO3EnRIbJf51IXlPRlZ8aGL83blNhOdwTDgiGodTv9adTsj7Als
UaBB2NnGGYYwTyFkEBPPKZ/b6BClnAHgBGjvIHtqgdfMIiBHNfnajGxxFD2Fu2zJ7GliWq9CeykC
7+pbFsa8DgtEByWKovWcxWIz43JeEykJYnue8L5H87Z1YJak7c2gWLN1RF5vii651TVzf1QmEOsU
UgG3nTUS26ZZsRTYjxnBC6GDilRbYbnx0phwInPrQk5jSvDpW3TqQSVXJRZrOJN3DF7Y49Zzss0G
/zsXviRqE+BpNuXmlRV74VXjmc+TSnkO0TasWGvm26YKwivO+jNu7NsIOhs7kuBugMjDkl/+KpX6
Ukl1ILF5S/Tclrlxu7ECe1gDQLoYkk1taCLc9H3iPhweYp6e/MKGnK6XCNdT5fQPo2t+D5V8gRcp
1+YIBa6taOQYXVbEgbsuyS/GBPPU7XdWY1INNH5w4jVhSy+9M/DbHi5nczYGyBGlSRxKqJbYgTZR
DznT8lWPdWlV5tMlDPsJhD/HLFawcN1FMammNqQUJ3ena9BIX44cz8iMkSTkvU0AC4assaU/M2Ob
THcidIPAvRFZeGKXWiPFi7/mEnwbnEN5l7lJtwE0t587+VJVFVI6pk8qCBjzxkhKbIggM1oR/g11
7ebyEMrmITHynTKrtdf0j4PLFtR24r3Jvnpduf09VpyNmUQX2Ydy5Qc5LrQYROtYM2orPRImUj+h
7R6R11Z8L2m7t7Aas41hJPy/tCKz1jd/sP+PG+HHWxj3iJlrn6FPUt7EVv+Db5ZMb888W0aDRDlo
zzpTeNElZU9gEFdBkUbkWgmRmyxl+rZWfQ+BNjbYpfx91Ig9vIgXmSw5Wm0wH7DT08wvkiz8I+KI
BhKh+Ngk2yoXJnt367HWoY2iw3kzNDlVA4lmiAuh+5ceCffMFNZUavLU13GP44WwITAVdLgFZyZq
q/6QWS43opMcDLYBdMdquApC29zRl6Y4Ws1P6c7ALSI+ROxpH1EXkaLrsVvDHfOT5DNUT9uIsIUy
1mujFnt5lNr0nhmJ3oJZ2TSjFtFJiP6yLIN7P4bSKuY02CHd+om6EV0U3c4asDoJ8sybkT9oqpfW
kKTnBCCIIneTRQOzT/KvmQIwFChxBm1cI72omkuNRJLpjulzhREp11t6xprzw+uAEVv3ptli32xU
sO26MtgUDS5gfEb5SeGpXFd27Wwsi5eidkmrsEX8Exb0wHbv3brD+DBnTrMjD1astJ5TNHbwXDFp
ElzvMFmIXNhGbRy/NUQPmP785vTBh6nQYWXS59AOpM18pXtLzPGraiWDRBslqWX7+Oesz77nkx9p
gfoPYZEOeUiMyeqOobbrTY7A4jAY0bNUw7nCMriQikm+wwu00wb1uFDM482Q17PtgSTM84H/wD6L
TGjJPrhH5hfA/KCoMcBtnQe7fk6SrH7htLfWdphizmxy8vSk2cGyz1NOgxoGlNSTfwqdKLoSeX1W
GJjatAJb4BL8pEkqGMfw067Fo+7BQOmmeS2QpG+zxvrU2tiZsmw3RdEVoE1Hsc+gdJIWxMtJqbaC
6O09M/T8GSuL+LKSQgnDlU8kYfWUBsU56VEcRQkOY+7FcQX65Wvu0J4xpDWOgtUV22o+pKHLQVY3
tOWq9q4iQ2HInKFWT1YP/Iu5PdBWklhKBpGpM7/7SeTAjyufZYf2jTT3X9rmpoj0iIWtL2/9Mfep
nOvndB5uJgMYm2oamAejO3OvRg/tBIWFl50Mh9Fo161F2eP7Pl1RwhVSOfaNkbkntzHezBzunS0Z
L2ec1T0WktJtoE+ZBw69p5j3YzUAP11BiLqOUkxZtB5b4UeX1CmZbAdkp5FVsTbLyCMqxPsc+hGx
bN9+sJ95SCLzGs7zcxyrFLwKA/BBxO2agQQP8ZL4M1Aw7HVY3gWuxwC88KD5yCLY6AFpRm6RbZYF
9oqkjgjJUfeTksJgWxWy4NAigAN9EkQgzoFI5d46z6vbIeSaG3z5wDv53XndqS+86kHDAaOGT9QO
lJLkBvXbjfQjwKe5vuuc7AgTxdnwmcMcGvq3Xkh2g00M9MYIeL3DKWT1aEUwi5gt3ZFR8xL2/tJN
kosI4Mrio1i+SIKWGPsVJcczLWiZtA9+QbRFGrKn6SZ0iPGAe8OrqJ8b5y01GXlLY/7G2sN5HeFE
VCqd1rgiyefw6lfpD1APp5YnDR4GxRnj0KjCWKQsLwUihvl4LL8MVxxE4RjbUMtniBjddWZTJTky
+tL0mCg5i2pN2MlZ4YyLw+Ft6MU5TG1MJpZxMVvzpgv1vWNhgPZ7+gxf5k+inH7Z2ASdFKtoy6Qv
VteZdhRYDyr9aDSvO7gjuwbZotFkF8s1iCzHf8lUFAVT47wCzTgyJH/vwv5YtfOtxSO4knVwFbtM
7cGwP44JdneGsCvu4Z1t4+8pZ9pKZxgOPKmgZnIHpWOHSMHVdbEimOldBhRJlmEEvKIwoMKiewrN
PllNvmbrJoptUi8TvFTf+tifMjl/5VPwkS11bCyzbxXDremx16xz2f5on35gyOtf4zReTx0P7Dx9
VmLQcGLw3WB7owUsWqLyZsgGgQVwb0pAJkjvGGD7rrP6OownG+lbcFADI+yCMbBjoTMCajSu/HZ6
Jcjy5FVcM7nQRzYD88FU7LGTzLEoaOrxSpICgLQPTZxtqKustLotju+OV5klc+RoQlSKBDuSqn5N
MqDyIFePoXOE0YfqNfQZjAf9dCz7cdhCTmh3kBOnTd6WwR4mBuDtytKbUFYv6Rx94qrSK4BxvC+C
UcVwawiOzb5unqOqBmsE12aXx92wziL3PrDHfeLRCmcJ8/1JsKFzx/6XtOO3mRbrAiH36KRTf++Q
y7dxm6bfIJ4nKpIX1QuIsAt0w+nkT2yHmee19mTsDdvmvZ2z6ruXwxOvWbgG2XWbjMlIN2Dmq9DI
IPYrIhqZv4c1HHee3Z/ODRGW6QAYep9c7Cj5MDNqCjIOgiehF6K7OXzWbeNurKHsNjbuulWuZtYp
MGAuEBJBd3XI5KpgamDPxPabUFEH580+23l2q2d9WzvBsTPC5yDVd0E/37ulmE/jIKBPcqZSbVaa
HoouYOyBUHdkePnO9Nh2fb9KSbtcz5bXEmZo3PdW+dMvRK1ZRldc8yEhEC3syWx4ry39i13a86y5
W8dgYacui2DExQxAB+jTHIGABbP8GwV6sCJTzocpqfQKBz3aUlxXgJLoGcy4GbYFuowVm6m3Nu4Q
i9vPceG5t50z89FgGEYSl/Ppp627rlE9UY1pScEwe2uePHIie9a4GOj53NefMKwo3m286uRufTS1
+UAuj9rWWQdyOm1PUwerBJneE1fVq2XidxuYRHUN8xTPHPAyj49JmjVbBAq7sm17XFBDv296/1xz
FZBSWL4wigm2xWQ5OJYt3tOw9ndDwUbbizEQFPio5sT+6OeUKgqxOS9Jwwg/5E6dRRavM3qHwAvp
fLOMkthsj76RZODUODtSduFrrytSFjDFQ2D0HaHDGpiV71/VE11zYT+6yoayWYgjnued3bkfUZM8
GVH0nXUzy5MqqDdkspZ42cm7XZO05YBupasevSqEQeSduTlDvqjeLSckqbIA0znimpgMbuu88J9s
gXw+7coHFO/W8rC4NErGN4X7xe39Z40KiwfS1rBrm59JuYvXv6XGlUw5itjbxmZzyUrvqCP1mTY2
+TsM5XdtNd7bHrGndhC+kkrGnt43b6AmvNMwvehSK8jh8+fgzVzZlXtoDYV55XfR58wz2xkuuw7K
i/WUs2DrJKmSokQTPPeMWrzHPlzYXZ2/rLAn4kXCHY4sVGodPFdoLddOTaYUIukvd8JiLEdlriNL
XCvDvrD/azY8xm9TvgwqreBhjhHTJoWLTSE76zmG3W6BjuhyBJojdOIrppwnq3RvodkRqiYj3q9A
3s4oGhl55u/CDkiqcB50z4e/EYRbuVP6GRlgqTCIPARLGrDIjBfXH3giMeBelcRUrvVkv7DOplCP
TQ/fR4+gze6xdLL+Y68MncpVx6gpjl5WBZeaSLq1AcALUgzvl02H3objIWh0spWd5uNsITq2cRgQ
UVkzf+FEPVlt9pQs4uzWjn/NXnQLDAxlYCL0ag4N4DNphotEixkpQzWt+qY5QYq6w4Z1cYz2zBtw
q5v4nKVE8grDNCjP4mtu7fcGJg/SDAYfWf0Bdhc8iBRPXdM32Emg2nQCD06i5KO7sGUoGmnf4J0y
P0S1OvNT4VX4tNxwXJPUVK+61trhGaWyTVlWUfIjPXeackN/1q5VT/RVgMCCJOrkBl/DtHZd536U
zVuHjD3T3ZfpcwKNUfvaKfkSjIvgoswY/9gQPFOfaVs3VZjNI4TrLoEH0l3W9mBWCYx9m00a08g/
uZG5r2V5h8aCqs8vVjRWbyXaQ6p06zS78y09X7dlq00pEFIbZXIfD8VnxgOFzsB9D4vpqqWS6HT0
CRDgQ5TlAtW0CDsMNO5bhItF8zhElNEpcpqr2QIN0ciEAazMyk1Ml7kuxuadETxd/RQvfDlmpq4q
ngggfndTWHoGy4tNIKIn0yzwoVYUMMsMoK8Ix5h6+lKWhL+SIisZTaJqXk5+McbZJokW71fniZU7
UctPKcFuLKpvc0E6TZZEG3tsPgAFflkp6XnlED9VLuzelHDCOTm4kX+G38iitE8AQGrEsBPwF+I8
A9fY1N1wW0bFzdxxKMam8V3inwmZOhH5fgos4yuxYKOMmiFPS8pa0JzQkFwJRtZJMryZ7XjUsXs/
VNZr547fceu/l5L9qa+Msy7FQ1OFT1AjDsxs12OJmqSY8ttkxsRA+8sg3Mzxm0U/ZtntyyWfkiHg
c143VyxP9140vaKqfqjIzsBfXq1xKAGtdR6jJN53UIedyXzuOo/rBdNuXL1oDe57ICEWRMRDB5sC
3IbxMDj1jsZro2A+rMmcYWGfFBRJuJuZG5tYP9ryxbbsa7O171pXfCofdxRgKfYlxUA4D1wPRhP5
QUXaxysVPVFEvQ5mR2Y1FYATZZyagaX3yWTkCDwIGzBLF8mH73kna2LbzKYeCrFjqN2wOK3qzO7Y
RLOezUtbEZoTPLZ1T0BCicFjTDGImF1iHpUL8S0FsDGU5VVm80mcExLFhRf3h0Am3J7jfZ/xS+QJ
5nJ76e0xs3utoJ6ouFLGQg9XvqfQnk0pU4GgO2Y+4CwAR6BoEmubE3e6bt0eZQZ7+aNb54eSkHoi
2l9MWLobj2YJfU4D5iW7G6n65sg6ZbCh1kk3NDs3Bzue5S9ChMdiIV8gJOIzH9yVsFN2fTqeMSk9
FDOAoMGvsDg0/jVL8Xode3R6TB7ug2g+N3l7ED0rD48eljsVfmZfEYhG/Mgbs61+1ac27xM4LLqY
7kdHmMHaJkJaj2eJzie4RYvSrf3a/s4UJbrysnxTmPm9quRjDeNxxZb6wSYmeitqC5m+4DmKCGhR
MWTNlsS69dg3R/o/hqaocg7zwvNwnfa9n9LxRCzDD2JDQskhGlxpGUYohvS2H/PrhfW55plB9lWd
RjsAMM14OTEgpEZEPuMgUKQR2eODrUEd0yT/jOX8IhvW+5RRw71vps/zxLQ1MNsbE2LA7JG97UY8
NAwL13kUcl1VBUFIBmEtjkIfXoIxXrsGk96ImWrSLAz1qNNro2+Z3PUeermabU5txQ0zQVyjdT+q
BcUIDyJqb3BIcO+W4kf1wFKcwvxExY2CSvFbnid6fyYhM2nve84o0rnckJTxSSTlJkTsQHtyVD55
1N5UBRQo7inmreG3LD+0RPc+mPnWQ5S/AKZ5VA11U4AMu+p6eTBwAjK8IlCjgv3N0VNdIrKId+bk
0lyVdX1jlIITzO8ZsDjxjI/DZTFgKYfcUOV96bzjB3GzjR3lNAwUZ4b0zIOAFgbcOyt3oZc+qI6P
Kdkih7pOxA7V8y7RxD+xaMEamow3vglRciZMELybDeKMq2pMQuQimJh2ZgNINOn5OyMjn6j3+vM8
U7ejv+FdK4f7cqTV8ZlDAleo1oDW4Bb4tQT5hElDRoTU6MFtbyqvjR+T0AuuMsQtmx6CzCbPqhtS
ij+atrMJCp3fbe6fTFcvJTPntROPnxkGOrZ6xI+oeCbOOc2qvTfM/c6BeA+8qvnRbTTd/76I/18v
SFjk6P9YkHD7QX5x/n9uP6bi7ygTlu/9AzADE0bYjkB9bS3SeBS+f2YCeiaeeduUqAKsJUfwD22C
/RtyU4TMlnS09LDI/KlNkL8RFYgGha/ZQmjiK/4J4iOd+7/9xUBuoa+HgkRcB5wAzgO+/p/U4Ubb
tzKsSAWHqBUjtvU5pzJOlHsHmyG20t5svowK82qaT/GTb+qzxYgkLOHBFVyz5QDRtQ6ae2nUz30L
k67yMV/V1AGRuLM0VVLYhd8VU1AkYWOzakv3sbbgt3aFuVek7UWCRSkwtR9Reg+jjQDIM5+cwX7K
6rrfEpRmMfIPT24td81onmwIizcJKXO7Ohc0YyUf7QEwaz8n10VSU1iRzcvnYGOYQbUZvXKfKI30
Lt4w9P5YAugrcN6Nlx4TUjAcdVdG/qbx5F4zbgr6Fr5NvnGyUW6t0MEeO8U/s2/3O9tzEM/LjJ4t
dJstA3g2XMxItmE03gQsKlssZstQadsCHQSeuFa1FCsGAIJSZWDdylURifSKMLR1RAgXp1KFp6qc
Ca4Nu4CB2XyMQij4trwVQ2XyF8YuhlRcBnJgxuN8tdo/z763K53OWw0uY/04NQCpO+oRY9nRIRpo
NdfREYZ9uxF2w+nmUzm2UUwPBnUqsgL0mKVr7kwHLuJIv5qrztgPNcj8GmnbxgC6TxXsTdupYUUP
pHJ6RJV9U06gZ7y2+bH7wd4pYmtvyRu2r3thkVDrElcAEhDtJ7Ai1iZ5LM+W2THlAsG2tgSz+JEe
yoUk5rUYn8tsvtMlyoZQNQ9sfE9oCJFsWr8cZXzJsNggPT36Vv5mY/7mOq9vI9X8JBb/WAFcvWk1
fQZra3b8wB8Rt20qAtFGryXHqkCk6MRYh7UPZUMmUwWAxXt2AlByM9f62gipwgsvefcmTbaVENfC
kEfuil9i1DDf3WGL0HWL8AUn/uxcj2VzO2GvXBkm4CO1xJGNgXEBWkbgYkrccd1ZN62QFfkbub8n
pmDtdLbYua2NlNuHm59k6Vb20xOCAr1NWh8WW0HOE6Mapi1lcXRn4oqZ5yfrpuRmmXI+hqyuXxMq
TAiCmdgOInSuzJhPgjvD3KYZBLDjZuo+FW5+hYEAIF3mbXtcZBma2VVdlfkeFzGdYqSyDTgae1cT
GnDttBb61yk2dkWpScQe7CujMofbeAzSaxKeR6K0zHkPERVEzpS0INgCazEbXDptZ5j6KR2k2xJb
KAtQfX1FNlR6HDqm6QQy2DjllUegvap2eWj0dH7quyk79qiiQLfRTjh4RTGzB+DlCxj5hGG6/9dl
RInhLPCQf3wZncMPaGAfaff3XFrLt/5xF5GyZCGT86S2leu4+Lf+/S7CpYU5CV09/qDFO7N85W93
ETI5T4LyhGEiXBR2i3mKJWob/t9/w6XlYfhipIKBEU2ko/+pu8hb+EN/6kAXp5IN/wsMH9cQelD1
Vz5RMw12lshh36aBecWK+FcImpZAwOhTafvda5WxrkaLgPbBY2Im3TM6Z28zLJmFweLm9obfT0bB
GDoPA2QApBwSzGJdu5N81m7GgmvBSCzE3VVGsMomN8itRTqG/v+mI0BRJvWTJeAXEgl63anwht7u
ui0N1AYlEMty2OTa2UeFB+dLmufCKT+I9DujPXwbioGSfslyTGyj3pZmfy+JhOgGJA0ekMC1b3if
KqXrkEsqJIQIkueS+NTUKt3hDEo2aIovEJRtRmIc4GhOWPQXzK10BCTWDu1PLpNdRhxlveRSDob5
w5bR2RXLsD0ivDLAWLpGcpbv3K7Bp0XEpTV77gN1sVrbUXxqbViixdK//a6SYCMX7qolMlPhEHrO
FmRsswRqCofSlUjpedcLMKvjErxZoFyOtlju0az/nsxpeN2kt0O/JHZmVcqFh/m6OlRwgKYXQvRA
73fVL/CwFOuC/E9DYZG1LCc7s7Eyx11bFm8sI1DCTVnofmMycy6z8F9JUEIuJ7ptzMBCKijKqq7M
TSAZJwAEmRnDW/RrQyJr/r9IJozEGc7z1NwmFR2TXQeM2ZyBvIkRa7N2nlxp7QX1NHN4CLXhIpcZ
4/IkZYw7re1oXadimK9QNdCk+uSLcCxSk2PeLcf2M/t9FU3sjDWx2IuH+QsuLLtVrFGkk6T3tZKI
aLDRclGRbCIhqY6A+Vf4/J9QNBHr3i4J6BZx9Jx8n8ps9Z5VzxOsWS5Y4d+OgWmezG4Zr4ruoVs8
ML2FslIZ0bSavemqXpwy0+KZmev2aQ7KX/zgtDs+ioMWfw38Oho6LDcU/0QDLC4cZBr5eoZku2Hk
mfHL6Otgce0Mi3+nj3HykBGC52PURzivcpdi94kSsjr7xQGktHg1YvtrbGNCMq2oop9ND0mq0gOy
hQfMe8y/F2ORu1iMRtN6ci3eRj1m3wgfarQ7ytyoxZqEleUuXcxK2WJbIjTjDUrptcDPFKOm7xeD
07hYnXhkrgXeJ2fxQPkduocKq0RbtsQq4pSq5+AJ/cS0Gv0+23S4qcqhjVekxr5Gi9HKxnE1kHJK
zojJfGSxY6H7KteNY90pT7zis6cu7E41Di5CcShRFlMXeVcdK6v8lUELCFBHp7u5pBGMcpcRrMyu
9GIQg5n3FiyWMQxzNoN7+3FY7GQTvrJQTiBjFqtZBB10XMxnweJCy/E1pHEgdtNiUUN9cE9gmP/u
LPY1rzdGlnuCgCQxMkrx9/lidgsj89At9jf2TyWdLKvWpGQdVSTyqHQ/Mo3AbjRRrooJjl+S32UW
nvIsRDlJGtZWFJa46bCKHxvb+WVASJELZqSqPyph7Ot2otrVj+wkjAMaMJbx7jdikqd/3b3L3ev8
t8r0vzWC5482LLL/X6O+fPOfty+3K4gDLitcr392gty+GtqPoA3DHk98JRffn53gwuqzPQzMDHVN
wWX+t9vXlL+5/L30uHg9QWDAP3P5UgL85fIFv8AP4Zo0oo4Q/PlfG0EQ3z5I3KyGVsbJin8e3KL6
sP0Y8ICbENykicag0z05OvvAcHqvyvSuSScXYo5XPOMXQ7A5+HcV+sentIr3mWC4ZgsTQCSCaPYo
6aMco1/DQDabr1EYy/FeUs4Gatj55M7uksG4BHH+AMUA/W4vTn0CM8SzJggtyZOYHRxmgHD2ScPE
08y0PLhu8VUENX6lqP6qIqTz8YAKZDChAJCkozHCxN7e68LsJIP5Pu4kQrEuRp/lXHWx0vtA1rfz
PNxZtX0ccX6wjWkkApjZ2sdGGyX3Vcox5sZVsEXOBf84n7NLZWfVLZDJAHj81N5GpN1uagVjE9HB
plQoXxsXJgtA/eIq6NnnzGU0kaVWhuewzM9Omv1SnWldY6yxaIs8m/iYjFXijgbFoafD5KTjBktq
HgzvRpjOW1Wb5gaszWcYyuCq8xMctnnkj1vTjyzEHVO0maIg2lZVmHNTFheduHKtM/Nl0sOdH1vx
VTWj4o98N72xgtC480aNwKbmokqRHTJ2FyaBwqKzLkGNJMqJy+8MgtMqHeBjmyhB2Wi1wTkiNoFU
BnOXJlAkA/azMYbLcuo2Nd0lhArzGiDFN0thsuASIzjRoQZ72frgNSvSmWfconfFiMOsBsxzYxT4
wN2mGnaGyfycnrI7sciJ2ew0mJwnFtKs+LhtYuPU4pTEhQoQ3sLuTp6l6u4mz0BDRTRLP5kXLnSH
49gxV41dfE+z+T3WY81FLGG74R/dEhLGNk2yI6oKJPkZVsptm0UI0mqqzCX7DP/DDYqxp0HiYWyq
vrkO61lsLZ0Om9JhJJmzvb5yEO5cSjuIAVnD+MCS6l036XgLQpCLWjC+HYNPn7kzNxQ7UFMmXJVe
Iw/UUMOha0DUuLEHpVwEr1UeVjcx/ibedhgumffiZMVLEEr5tLxjq3+d0L+f0Bxm/7g7+uOEDj/y
v3tC881/nND2bxpAqm0ubY6gS/qjP4Ke8Bvxra5wsAORqWTCwfzjhAZjYfEt/EFhZCn5n2Z17m80
NYzqBD0DwiI6sX9iVgez4q9HtJbsTxfOo6sQmnp/OaJbo9DEWlXNQUIXd6XNhjqo7q1x6PGAYPav
PATwpPfJtAifm0VCYrsSKpXZ+ahHSqJIhvoqV/KjrB21qsDYHECEmxdEWMFuTOPxG9YBR6QK8B6w
SM3ktAYbNBEGUqrIv+5dAacvg+m3WjDN29rM1K8ExNeTnvrOWBPzHN6iB8tvwEE4l6CT/WHUFWyX
xGrPAZ8nBYHAkVTrLBa2qM4dd+0WUfvopaKl/MOSk62YRmbJcZj8YO8T05vs3DohdGDO+viJMMlg
OScsCwdV7m2rwnI2iEExJxgIdf2NzZoMlEcexVskWV+mAGLYxLfZyExR62wLBKJeqaZvry0DVyQX
4YWA6gNW1LM5Rj7O+fEOpqNJfFx8n0asf4HNz1123dvldyQJxesDfDelb0V7HhdCoYiW2OeAR7ZB
ywQx80gxRNS58WY73uDaSa9iJm4nUU/1RvRYrKLq4k2mTTYggdruAMlMeysHhOym5ldaSfCPmLHR
ThPrvuTuhTsrKl4mEliGlohY4sGjlFIXIvRjbaT7KHRI5Q3f69o8Q/Y5KWKAQ5JiA8c8zUl5KmzY
WThG49j/zuzpIWzwb6YDYlZTjaeELZly3WRNN3rEr9hjyHV3BkqsqtXX/4+981iSHdmO7a/wB3AN
ARmYps6szCwtJ7CqU3WgdQAB4OvfQhv7NZvkNeMdk6Oe9CmVELF9uy83puFqafc6+ExKf9RludZw
7/ntgWPEa9lEuwnSslu6N0SUcRhJe2BjKR9KAcoLs4QZA6Dzq23j4ekOhUUiyCyvhY9SpLz2Maat
aw10O2ZesUn4NrLd+V30gM99W7vluDY6QU9FWBPFmGdxyKfizbYwJnYZKQ7Kxu7Y9uAb8QumM+pA
m4Je5AZv20b0xVG4CelvBn0zfsFZcRu25mvfcTSfnTrfYwd4jEbajZyA32bQh6GauHfib7c0z6Li
g4dj9lDMsPzSuDzgkD6BS5IrLvODVh6Kn3uyh46/l0TIrNkbpzNtCcq4selrpWHuGlPLKLAKLInv
+1iN9+XsHXsSbvEMY0Ji85diFwmaGl3vRdYUB7jelh6fG6ABZdOvYwqQVp7W29ER+booI5zScfG9
3MY9MnKS2GCS6CZemkP6vr/KKn8i93DKuSg5/F+jOWNDVlJIBmanxHRts/Avi1uMS2i5XUJux4kf
m7a3d6GTEEaUgk7DdMK9mjTmPUAG6lMBUsNHtpnn7a2Ty7M1laSwRPqLSHq2n+oax1gc+g8YUU3C
OPPaMmiAlHaut0FbH5Ny+NXVcj03015GmN9wpm5THyfsXFZcK358NxZ4n/F579x5epZZb65yi2Kz
uY7PkIMg0IThC6r7yXWGF7BQrzIJMpIEyZczzk9jI6cdD3LmsdH8ihv5kM7uFR6AR+a/uhWF/qz6
iNKFaWDnDN2QGPqDMJtTZatvCLH3womucjA+8JW8ZzHPCQ+FRBjxbnQaFh1tgAIj7xNr5OhZ+0A3
fOOhiruvGl+wHXFbdeV43yTZKQ9ghgfdyUnzO0wDT0kjX+oOwzDAmd62zox9D0YX3PCiechD52Kr
eBvU3oGWy71heAOMxeIutKebGf0n7dy97v3fMxvrU1WEW261Y5VGT4LfLobqyltoL6qF3BbfqTh5
HxrxWkX2AaT6jbPUt3bimMmluKcdX2q3ufOZI9NGb9ui/LRNghUC+Fuppl+ZLm58xIK67vZRpm6A
NS30S9fYB2Niviuz7r8cQIJ7E+dcklQ8DCyk32jS9dOIdWXlOLl3EVp+AdLMCZkUEE4n77Pyar5J
wmdrtflXEMhjG5OwpGLXoJY3s6Bl5kW1rdlrLprzs9bRxerVVQxTBBb8paGjGXnHPs2q+uQpPiDG
VNnOpo8EfQJZzS/zXex4+wh69x7aqd7kstwnOU3GdtB9j1P1lHn9sDaFrXAfslx3/GMc8Ys45amX
dgI7t4fIWea4txwKmVrjMShV+8AeGre907GoIIZB6/FytDRsfep5ef5xeCtqw9tSNf3qQ7BfRW5V
kEfwTrYsQO3VBcwBnuPRQM1L2R6oZ39zpuJpwFth9cPOoF96rNR+wK/vDv3Rz+R7XSdvnvSpkV3K
BXFcTZa94+S+zVPSjIH55CK+V0pu/IKaV7O50C73PQzmbW/z1pjaQxwVG6Fp9slYhpNgf0bhXfeN
9yV6+92E2YaXaB/yUYez2o2+vHhiPCeh3IYEYTM7ePad8SvLIVYEJX2fYn61Ynuf+NOWpiCQskn1
PKNZjLTCQaOw+Rbygd7F31Y53qTsxbqZ9JlrHG1uq4w2hRmrLo7G8t2U/VlEii+DYtX07jlumld+
yGzVm/ZtI8qYAH/yq4gCHydCam9pVnlMw6j5CTsv2zsjPfLAqz6qxnzP0oXU4bKKaYLx99zDynAL
m8O8a77SqHgc86nB9UJrd6Nrdz+M+aulKHfRnvikOm08Mht4HOOh33Y0ou5yB7+ajbextCeWk9qk
NECTBPPwY64VUJ29Yy8HAGzBV2RUGu8apgalve+wruAjBD/smM5h2+JdUOpqxyNhKp4jgxE3sGxk
9eJEVEoy6p7NeI5vHT3GGz8En5nPT7gw452pB29rBWG8ifLiSqc7prjOM09g8aFWVtXeEYCFlYn4
NVAtlqptRF4hsaN7u0HVGfzHmlj7qu8wpLacB4aU1GwgPnVaP8tiuG0NvCr5vJnppcCfkwQ4a/iD
iEXbNGx5DqrK3wpE9dGxrmGeX+olMikVf4nIq4tjT2V24ybpjlRlTjqnvkejiuggl7ezFzxZWt6V
PsCWInNvrGTGau6xuyrM8S4bh2CPKopxapT2wabYazcqE1vWGBd75egXD2r2WkTZK76K26xHZu7D
4sXp+BN3hJzJHUC/gYS8Ur7aE/s9FF6IE40/qCqDvZ+NL9STFTsJgPP/hiRzGZKWaeafD0l3MepB
ov6rgLX8sz/HI/MfQBHYA4HOYgr5G+QvQLyCpUBty8JZ+Gt9JDxUKlegUtEqvbgd8D/8KWC5VO94
FsoXPZB0UdKx8y+MR473X0oXBN7IpbDGw2zh8N+/K1ixzivZ5S3tujQjnu0pfrcbt6U03nQokY5G
sJxAubp578HcLiyMzwSMcUUpzq5wYUh+OudWcfzS2NTcAQnAV2SGB6pr99zJv4oFNt0ZJu5xi3eU
Xd0G2XibphwF4gzDlYx7KMmzJjo9jRZWHcPckoh2D10jsVb6zY9HkJdQf/IuIzgr5RRS/yBLyL2p
rFcpAb5U9vuOtl810e/bYRUlVL+FUnWZ/VpdiF71x7ng9D+MHPF5o23oPLmSDUQb7tPlHJ3sgJxu
5nC85m9tAkZZQ17ihFCYxW2xYKfDHlWn7sTFm4y3uis5bccXt/ZgMHvsC1JveJaquOmwz0c5Ad2o
T7+MhFOTSneavXZFpy7TH4cwx9Uo7n18BKu+4+wNwM2tLyQny3XkBPvJijkqxQ9UcR6daN5NBZ0Q
ZvqYZOhyUeYGYOw96qEH93ccURE3OW63lZ70Pup2uMCgYcVWemSs4hL8jM577Ng05XK0IQUxGw7o
ivYG3z2x29p9asvsmhXOrsyMgyVA91U8f9syfIr9qWJCTL9BhkbAd6f0YJfiOzK9EJKh/Wb4+SEW
UNfpDZu2ZDwtdi3DzWRYX34FdWpksoNj4K9BLNWrmr81IyxuTbsjG2ESICVdRrNuxRbAKB2GQiJ6
W5deSCyBlVpLEoOrvJgfsjLTa5VxtCwkgYXK+UKBgNUkDggSlPi0B96XMlm3fim2One/k8b55Ksa
K48CUM4jJtvAtvwwJunyUiKWuU5Rk4/SAh+RJjlJIsdRJ3Lvw9FcEF2hXx8t0O09Gf11LYq7CBfH
Ju0dpDMwY5uyqV+VkS3aa8ieKMqbTT4XTxgg9LHmkEFF9CTXk2fguhjFbWSOyYOeIWwUIgzXVTs+
pa15GWP74Ar/HFAzwP2THyFBsNyZr4nkR0oNXk/mREZZ2z58LisEsWzn7saRsQBsFF38uH2ac70z
C2KZ7FkQ6Fw73bqu+Z1Gcl9E5t2s5NqHcBB69a3r6o2y3asMMHQmEuMo/nb72tdmuPVnXkUOHaOr
fqg2C0FkTIzr2JvbmX576HA7bsiNiAYDRCHFdKM0v9wpdajVyyFjBOzxQPMd+HC/xhavYuZ7DD/V
/FJoa99bRXQFDfBHdcapD7ufSRH9mae4WkcpQ5Zn0dvW53vs/keT2HbeGcB1DeKTafrLTiaMwrxO
PzNzELg7WgRubf6KUg8umo1NlK02m1nK5AvD+AKl7cIoh/3tid5b895s99SDhpwB4/7IGm2BIZC4
CZPAnVd94KfbcG7u047a98GyCOLypN6OuuFwR852p8YyXfdzM18yM/Ye08SvDmZrHwhOo2tE1c51
wnyPyqLX2ihAn7HCWlmeOPs97HETprxfAoIL5reqU1dDUmMx+fZDydFv1X611pIcWYoWtHOKu/ou
rBRcwLS4dCYuV+xcaNpsC4kUvY5dnu19qp7uwOfxYZilccoS9psE3Ot1GZRc6WHDUBlgm2qC+LnE
Ww9Db3gQOMSg/b8A+b+fg3rexJOEix40BxK/N1OHQpQ48dlMx0OumX6UeQOhjWkSgtSaSrMzK+Fr
WSV3qWtucqeFUNZZ11q3kusID9sY6XOcpLdTLzRp4Lk4GVZt0amKxR33WLyLKfPqVqFBGI0MYrLO
VICMEevfSlr2xvTktfEHsZ1i2XA+VhwKSwAnHIgUFvA6QGfPs51MMIml2O332nE4yGrjUnTRjTWb
d61fwQADsDPGcX1oI53+buLx0Zt8IlTmXFHcjek2t5qER5XtPVeW4jAuMeN40bCfsoEwJdVCzA/m
p6hathGD+5xq5zEuXaLVNlQyJ1NEDKkWZjXgnI08/FG6nNdoe0gYXvLTjMYpjwG11VP4EVoOGM+8
uzNNQtHTsOe5xWycyseg0e3VL+AzR711G3U8+oJCPrap8+oCxVy3kUX/rvdlLM1lRcv8XRsD7nTo
JGUuko1hEg3r8T594YbI3m3RwYogjqwaVe1H6QbHvKeaxJAk3cSAubqwqDQnmgNGbjaZl1NUDq+6
Mar6uQdJFlpzv2apJcib6nejKl5YTYnVINSujoNLWBq3fmtBwCn4i+HRv4xDgw430NMcnlvRXv/X
i+yL7Qf4EnrzPz9A/rvK/vCpfsWfYAE//3aU/Osr/HmWtBf6M3tQx8ZWhLXoL6ld/EHfslysRQjA
/xHZ5SLPBx7xXwywHD99jpl/niWdfwjLZKkqOejyVf8lJ5L93yjtnCTd5RTJdwkc9z9jeQ0BpDay
rEPfi+yz0kP6kso56nmVL1wf5YcZ+nJMgj/CwLifenQtUbvG+0QhHkHm1Hrjoo1PMmrq37kVVS1W
0y75ZKoiAYshN0bZ6ivnHNHT9TW3nXu7BG4fq04Xx9yZWa5pLyYQEMWvxlSl9w1S4qEjN2isgGg2
8iy1ba1n7K+XRgr1nvpJ82I0TnpjuHPokUrEc7SRBjumVdgBJYihQO+SuoTsnreNc5Nmyz1ieJH7
6CdT/2M15B3wjrs1z38MXy2m9mDE8RDqADq+319xrITHQTgucZ+YaGEXpuw8E4eDFVaNIXs3Y1nt
qSaaTikqxz1A1HqLKZP9Mf3QP6ll1lsQ8faXUP34QJUKrVRJ0W2cVLQbH6VpHS25IqOPq4fRHXSw
zXISIQWwq1fASwHS2ED2iWwEOQ4bciumVU/XN7AOBw4GLD1WFTHpDSAf/2PuBpAGbmTAG3XpRjcs
IzJxWSbd0SmJeqmI31CXqUSAzvmBBa9w0xhgdEl/WOu2Wx44RXvyK0fAdUGHZhRw14Nmc7hmm1lx
crdAnlLRY+87j5CzNTkUVeIV/mrsdjiGAwcn8u/wK8axOPoOhOVOZRMPnZz9ZhoYRzrRko0ixM4O
2PQ32ULiymMAKRmA2g/DtZu90ims/3Se1lAfoNwERnXqJ8+65/fPFvqC8+EAj/iV5yI/+aoXm3Fy
ymPrduOTMRTha9JYLMwZfMiiE2u/gTPqbjTnuzPkAW9j6tY7DDOrZXQ6WV+ZAySIoDBVZ2E7Fe/5
tkMikixg4T8YPnU0cVubbDnr/kAcFQ3Dj4bvwc0FGANpJlvQL/y1G366OQlZ5vj5ZSr5qCQP3RNB
tuI3xqfwZxCmOEnfmH+P5FEpwqns3VygU5s9ptsmJ/kMnlKtiStZx0JJMsrdCONxmD8Kv7IvwBjs
U5MYKW8b7owMz8KaiijO5RAI+GaS3kIHk0HVtNGpXpzRhsXVbLZVBMHOb/fGSDuOn1f27aiTINnG
QWicq9GDZoBY1pDQSfJHUWLRBjpDuqmoif2U+yjGg95EizU+oxLqi0kUOElrggQZMaNdtGYLsiIW
z2kSryOVk3FPGoor+8OhjuE4VDX5INfq02c6GJCXyIn2VBvzgT3irQtvKqv1vpLYImVJTq/eCqry
ZDN9glgw4cZGOYuNgaY3NjGoRYE9vvalVrsirmH7uXgRVlaN02Lw4/G5xESN3Zp3srXjTUvKiB8B
h1M5IYLuC+xfu7G3+29tWs2N21iupIUTuBEYkMzwV7qWoKCz2NDpzu5Dzq3obVc9tuKcaFVdUKeT
c8rJ7ygGv/vlKz4IJzPI20tjTh88jEk3IU59zHJ4J0h6qxLH+BQQAxrA0c943tiTuUwlVVtJHOtB
TgU8Ow1rhZWJ0IpsCf4rH+mwnd38xOazgS3fTg/5GGRvjcfcuJkAbJDZjhFK2zBYC1pNj5JGbKDQ
EfSt0sofcJW2d5FDZGGSef7huNFQk/PyuOjNmaK8oaJgZRgABHZJwCM97HRHPLsQDzQox+fRD7p1
kBrsUGIH6E0/89Rw5sb6aoBYX9IGc0rsReG7HiWFG2Xezpu2GoSgbtQmQJRO4X7sxvqXxfV917cO
FSC1K7sLmqhGKZyFfUHo8xR8NVLaIFlRWfZTk5VH6mbg9Y0G2WXTwZlXWIW7p++Jwg0jCzcFhKvn
LgzsR9Dq4YcelXF2g64/24ZMziVxidNMyfijr6Zo97/+kPOHSOb+T844j8m/PcXAGz//23Lp5Uv8
ecgx/2Ev5UDS+3cw6Z+HHBxf+Lw4p+AnwDGAK+z/+wmCf9gIFBw8FueAg+v6L8cXVmybItPFT0C5
3uJR+FcEM9/huPSf/NZki5DyAoJEro2N+++CGceSjOSJM+9L1K6NtXhtwbNsbIvqFAWl2UBAsiDW
PSSB9n5czt6YdQO32hQ1BV6DTDCCFjjXwIVWzSpPlXuo2ZJseIQ5VMWnyb5ytLOtVU3raSdyXkR1
tGb6/SEZG6+Non6KwB+FtSqsjWsgiq0yCfImJloXxRePaOyw0g3QkRtj3PIOG5lCIAoBy7A2LcWp
NbpduWPLCP4puMvyPiJhYaJzsYiCd7QWhrY++iSwvkpXtw9Wyj6n9ibqjPzmV5Y7y6sO7hNhD27u
Xn0vN+BWhzhELVCMOmkZO9lqEcepNxFlgoc2JkrRCxjhftzlBG2FOtEJ4N93McArjn3M2XnF8QRN
gMX6dCqH8hGM2HOeD+Q2greCyErpTA+qgCTdq/pR0RcZJ8aXDcn1xGqOMYUXvayQvzzbv1Oy20az
+gxa+d4M6TpyZfMVg0V5xc2UbLuJB+nQV+ktfwRMC35x25QJ3ueFIZ0yg2reK2AZ5s3UJN4FpmzM
dmR8mMLuPINUxoYF3k9XktHcCy5mre2tH6QhEcbpy+3QPZPhEc0A4po5/QqpPL5OQf6US3mF8nPN
6AqrouJoFXJfTsN8CWAGOZuhr63P1l/UgaGBrtHu3Zj5tei3rRbrroCTt4ooLXlN8vrqewV/8hap
M0Ubci1G6RDIk6I5N16ZMm4eybu4K4VUs2pF/aF4SRqNcY7n4cJbsly3M2MdbbP05aXYznqV3uki
YgmOM9ZbtTAWVkPGW9rwCUslo38iBg65tPXYkxBxiZLK4IUVfBjW9ErBCccNv5pu0Jqbb3qyyOAO
qJpxeg/l+wldgkaTLAZ4U/QHEgqvMc4EABrTU5vDYZqXwFs7TTYr/PgYYszgtiqrI2lR4Io0meNt
vB29/taklXatNV3LyJLQIEeQIaC+bj2jsHapsPuNXeLhl+TnbdZmZh4QYFZQWHrfCVckPK628h4M
3W/RswBsBu1HAReUILi+9hWkFLds70ff24wlVsagfi616W7brmDPkkO0m0WfcCHan9ZoxnvTHk8w
qC6JyNNtVRQ9sde0Ps4qFuchbH5HIw2fQbqg7yTRdiOm8sEEHNEp61fFPLK3idlv5koAZ4mAmcwa
qKTr1KAqFYcz1u+rrsNKIb3ys2gqICuz2HExbVHOEGLG5BBwukmDItvYwgR2AMaKNXwa3AJQojMG
ERrBlQ8LZCSeVM4zq8yKnkcRgOYAGssXtnnpejRxycjDcBmP72YYgbwKwufI8ffCSs64J6I1LVwX
Sw5faswfMm3fJV3zi4zysO5sYgdzP3+5vbj1U5oxe81h28vjG6VwcZgadZH55GxKQFl0+qUs08OL
14DwsLvSW+Ved81n89p7pbtJyhKnVKAerQEur5D0oAYvw5CdSreRW1j3N0T0P81YnDSH5pUHj78a
pjMbDCCVmhsHOfTTBIfVewF8ljz19rmkJJ3kFw01/CTZ3GH6l8ElmifvSDgxeYQT/R1E/Y9mo4ow
xZ0+YAfdgRadoIEZDoARn2nLQQtkZHixYcFfIM+eosxz1z0kyEqQsHd7l/1BIQb0UVuuE3MiO5Ly
M8agtG/5XO8bA3gZ2tZunCA3BuCBNzKt3oDw9WdiGd8sYXjIuHm1bpVHvVpccsdRtCvHB2xYfELd
mMHeMQ4FzUQrkFoPjOLnNGo/fAyva1LOza6lfWjrlchfHlG0YJ6bo9sXFamCSa3CJpdba6TMyKfx
CSMsMMQiVf3aaPvvpouPrQMDuYiYtKeUYQXAG9NMRDaEOOTWciCzmKH3yAv62amSR6slVO47NHNP
GrIwFt0MIm3Z75DzsyNcu3DDkZq71W4BH5iQWBsx49HpumPo6C2IhAP6KQ9wgj4sA85FEl2TxNwO
aNhGXD+0bf8y2M4vojUfUw2KoR1aEuti29XhHjblyQjGW4i6d9iad2bUf1SuoEwtMl4NZR+DocYs
60BKpTeJ6iJ2pSQP/dkRq8At9zq3D5mejtHgf9Whvu3D9GGYrHMfJUffj28kra9xG58jO3kztbVV
Fq6BBszaDAqATH+9tlq1aQGcLeUiQVZe/F5v48akPqB5ysxmB7H51SzMUw9oUFAwM7vy6JoJiKJm
7/A4Sa3+UTgdvpAxOcJseyNpEK/4e19Mz3qubPdEJ9uTTXmm8MI3wpZn6kt3fZTimTXXgIY2Jug8
lSPuC0WriMQ0XuXbaq72nj+fnDj9FfJyt8txm/npOSnbGV/tyItzevEiWHUpFu/RqG8t5WyjOH9X
vvNp+QxkodGvETnYYeCgQcYliQ2RZgkCi8e5tBqKc7ObUpdrfsWdIaur5dfYKdII212IFci4rxOA
Xm02/8Kdc5ti+cKesq9n7yAC/eaW+aFozBMQz11i+tyg/PiJGvdTIH5YZXCRGzzuZnFxOrVLPeK6
GWwbv+BhMYzthVzHZQqHH7hUx7LoMMW7POO94EvH04dn6BmLXiXbLfPCeE5Z/wAVhX0nyVulLHNp
umbajtzs0I3xzzhStJrp+d6qIBJTS/3OOw8nfNlx9VhzRGq50fdwjj2ScnmLggUNth+74GA6wAPG
cvidMH8dw5Tzm1077ZFA8NFvE2MzGeIbxgXmazUCBexpVaFFMeRipGilpuBUuNjA4BQmF51QzNJH
McLxUtZShSzQjFjgqaHIJehManTpdpGL+5Duhng/1EgpKkX/D+iCwR/CFI0vYOXRE2M74oob9oys
xjGlOUYoGVufuA32KAePqkfBbxsJYlPFQg9rD00KLL/nKR7q7JxQVJNU/nMLMifP+L9sqmwsN/NX
BuU2hj1exrl7Q2y4Cbm415TS3NAa/lGGw7kf6bdZXspFab9aUYDebGyAFe8RuZbs0r2wxNWfohva
c2EeE3NY0j5Ur6gdE/StCMyLRUFPZTS/fQt0erZ098x62keB+aEp9XEp93FG52S6Ylg7g3xsKoyQ
QI6z1Ww5v6mtOqW9fwfv82DZvsLVP4r9sPQIhYOmnYZqIW/pGMrDHngYtUNeBbG0i/dJGVKLRR7a
LuSxov49zltKP2pe7lQYUYMer1PPjLdFq7Y1SLxNtTQelTbkDpUbT27Q0FJiE1WcrcLfWgLZIFX5
W7W0J3lLj1KgU7Eb7OBrsLrnvOYpmy+tSw6KzKoxyVNrwUdo6fKajGwPqpzDpUsp5MAmgFwW77Ve
eOzIOiJxydAOa87Tz9RgGyvMJRRS9sFzu0TpDMuLVrPZ7buaig1ZEmcuTfhlYsng8ZaAQG8nOycm
ywlmCqlOcWlV1XgNPeIaZdVR4tIT7LP+yPgFqBvkSqj6MdrgggXz0SQaOLMQWmCOVBUsucGSRp5w
SRLmS6ZQ/BEv7Jak4bzs2AyL9OH/TdB/2ExQ8v/5luAubj9//rYZ+GPstvlHf83M1MBaBJSDJVj8
12KAmRnfOzYWx7WEI/+WkpJMxq5D/yRhLezV3n/w4Pv/YJJm/vZdslV0ffwrI/MyYf99ZHbZLxAA
cPD6cxLlK/59ZA6CSZvIg+5BVo67AaUo0Rmtoy7cOx/gJfcDmlXqNV9G7z2ZRp7uW/53XGewzGJj
ukX4wtKYXj2ie5uh5jKvusHYGtgFD8iBt33GNR157s/soBM6oW1wgFPPZF59VtrtPV0YAIvD1Nrl
ofypxxDzYBTBOnf1OiU6u27DKDtVkWB1ptQTkzdhk9psd6MnP6Khl1v8XM9czmcCVqd2oLGK7oN1
zay5ykqPGIwHAS5Yys0mz7U3qY6f4jginDzzEG0inmfSIi4pOJfSHgzjyjQOba2jfRNMBf+wvp2c
4ZJ4xjVM7GsZYVbpseNvgJ1fcZzzJKyM99L1P+vceVddzVrZOZt95q4Dl+JnE09HI0+g/COY7kJt
6rI8xkOxr7qIA17Vss2eGOFAAye0uqEXRHs6Lt6sQv+O0uLaW9k2DzD1quA2GUkcR2NwV6nuwrPo
0ZrBcQFGHjmyLQouUuSNZwJ/ji6FSH/csDoVdXoY0vLSVd9GiFALrCO0Agb9fJsn9pvtAwVOeKIx
Mm851G16clBxHbyNbLkZX25aul1CERyMbr4Lou4Fh9t92adPQnlQPZIbVo6nSY4vUvOgLJLYuYVa
/+q0VBA71iw3I4mujXINqF1Ta+5JChQ3rL4VmFb8hgsvEbyts3Xt+b43gjs+XuB7gwIInNb3iJLJ
nkab5XXFk6vOGXgattPEpoyfpPPym8pIaN4oWMvzSZG6KifKtFXxk2WLjmJr85jRb7HvkuzFzoIL
tgD46wFX20QEZt87+q12JG4ORB+ywiF2gxyfL7QAtvWmvldAoOhYGB68LBkpBojPrQSF11EZeHT0
pLZUsegNN6q/cXgJbKQZ3kv6AVes6n+CGRHJyIOzkXb3wN+RhZP8OIbihVXXi9K4lmHUTRuocO9T
r8mBwcOioCKsaF5jX9A2bIewT2h2y4U4tV0W3gh7sk8Y3t09+2bO0COObropbspSmtgvIaRZ8dJ6
CS57pYHasKXnCp/6hIR3Rmihx4RjpqxE3MkLdkrl8U67xYV18j3k2q8ptL+bCeovPwQZhIpy+szw
rn7nK6osdLoW89jtKI1n9Wbo+8Gc01MbU/8YonSTVIOYkdkV2Rzwl1Vfzwejjl9oJhwPVSjAjRs4
VMuu+Jwtn37ORn2DnvK3oYAuT5L7atq0QvoeKz7pyj0lEjQozO1ToNyn0dbNBk3Z3KiyfWcy4CzQ
16eE1B2Ud/mYtsV7aJi3jTU2B4w7DzxafRZw9VefwYG05vmRAz0WZRXGxyJIqKNMglemFXc10Rwa
F+1dPfugACPjgnqGgUOn6TYtuD2yDOmoFdfBbX7gn07HrJ2XDm3zs9TIf1MIjSDIOb/4FjOXpRiQ
TRdNg9vomPTQMplDf2Bt0mA/6Hf+DZ6bGaEEUT9bGQa/ew8Ac90QGiAE4jQns/WKVWKYz/hFOf0N
5Zd2/XnThRxnRKsSqgXbk8rbn8S11V53pn8Dr/PJbqZwNw1pujOyXp0z0+o27gwRPbaymm8U3lm1
+pZ13G+4R+la6oeHyBe/FUU6gLrTR6w1mkSLdVYOPNHQmPaVgkOW0Dq7UkV5skwOfm2SsNXz1L2a
s5PQi3cvc1+LUtwFo+WR8qBAPi/IHzZ2U6wqIU6d5s+SgIc/69FysZZhPhvS/nWmNyZ3m4+W2YNO
BIw/GCG2Q7esJckzrPp2+s7Lgvg4BuYtvAfKYHTx0jT299Byj/Wt/TTbGVJagxoWIDTfxdQ/7v3I
YJ9UNSEmrParUpwz2WpCThOkvygdQVwysmNatvRcztavXmkGAC++xzDHKOzAF3Zm7jyd0VvvYIu+
jB5rEK8TFNYK8iOzR5ENb8tuP2rBLE3TwIL9hiPueMnWc5psFSbtqYkK3BlmH2zoXH9LDedLBzxq
pEEBCJoFAoSI2f1ZH7IOjyzz0PxC9xc2I7jeCB5M39Wa6kmWYj37EY7Vx27wvmGHINSkWEdgdn+4
qqZTfagOLmnM2K7UJqyjdwEIFSoyoNF2GTrHsDqyzN2HEVvfEcWUew1ZKJ74tGJAAPWYCnaBzDdD
Q1nDGPFxBXOYkefkAZJ2GN0K37mySOWtmXKJzBCF10QqFvug4gFdSKauwJlP9B2+Va5+wDxpYSw3
gpvIy/rDmJm/oex6ayutdjqUyXHuXWdFDu/ceOmlsVSAhtCcRjoN4cW+qFTxU2WW3LLI/ewTbpNi
npfaG4UQk1jBrZ3TnpE79jG16xd2txE0Cw1fnr6IozTIQsh6OkdwJmCQ5OFTZqU76IIsNm39zhbv
bsxnj8M/hqu4gkL0/9g7jyXJkSuLfhHaoMU2IhA6IrXcwFIVtHCHQ379HBSnh80ZDs24567aqrJT
Ae5P3HvuMHgvSJAupU2SNj4Fk7mM9wZc/2qnxn2iygPNgLPmITHWckAHlxiLT0GzjxmSsIMxNPm2
HPxsZ83M7rLIOA1W0r2i2JWv3tA9Mpv8LHwPHAfmok2WZw9tWv74kmO0dcW3zY18GNkkbgwbRJif
xheScm6Ddtn8mmj5I71lxaaGd/SnfIGzlGsHHPvC1fhhKVPcFkTJhjms6tXszSilgjzfkqvZ0v0k
8z6L8f/lA5kg1CbGyWXfyZteUGvoT/NQjdBa3IehpPSLUZqCQWrz86Ajc2LNs7C55Z2W5UyAW/8Z
Cgwm4YHLsCA0s3DaOGTK+6FrToBUVT6wvSQ/xmKWV/TlK9KrT8dK4rVNkE+HgZ31u99vVQqoV5VE
vjh6d+N3FjY0L3uemAThiinF2igRzdZYIWqzOFpjUoR56b7NGQZQoynZ/Cvs817fHKa4P5Nz8lpW
7CCBsDVrNjk/WVN562EJ2JgqVw/ZLNcb0wA/OFfFc8J+MaRGvbca71ok3hK1VK2JlmDbUDXuJvfl
bpbFr85mqkBBmFMNRFvSZO3Nf/qlpV+ykbH/q37pZ9FTfXbV/22alo/8s2kyUObbeJkCz9Md9EN/
LhrhUv/hsmBELa/7rPiWv/nTuOz9AVoCSb5nmYAlDIce7E81lfMHgZwo8+m3kOcjgvp3uibfWbqi
v4KdXKRZNrMKiIUeu1B/gRD+BTI4gj8qOy0191KzHwPbzW79IqZE6vW9JTNry1ZNUF9TZ8lIP/l+
DbQM3qnMnIuDcXnZ/N8IC0SS7tXNQeoOo2JY6i2h88ZYOKA+p2tQONuyst2wsEucDtmdMuabpsOM
iQSr07mSRO5d+GEw0VMVT36BYCoD4qosdjqRkXVbnxokDCDU0GVdvZynu2twp0I8PXYjbmst9ojw
5vRkJHhOAnFniCZEIXZw7OqiozwgiLQ6zRpZXd70QmW3Y7UZsjDleuqTfKW7lrM29PGh9ScGGhCl
euQmJcbHZPJM+jt1olX7KkvCggcPZzP35VnLhbsyg2Zi0D2CXSaOzvXgsCY1LaVq/Y8hjy7z1Dzk
5pgz+o7e+MevWuSAw8rFrWZV2IzdK1QcFwH2UBKbg0S2xOtcqvYWvhfaIhzPm0iHVcDwZcnwMygS
oKDTyNqHHPBQJJJHyGGQEgLzbLTm3h0BL5jBiEu8l/sJBUTgux+ZkEeqmDusWy/tktzt8ovUMvct
KOlqNMN99fP4uXBGn9Hj9FJrthFamRlq0mRXW/S7hN3Hps/5NgeReuQFDIe4Y/xHyPdey31n03Te
FwO3n0KYW+76J4B5P62H+8j3jlYAWCFv54eydi4U/qSHYK5YWQQ6wnFutk2HoiMBnbGfu94+kZ+Q
baQ5UN3F0GJHsuiBltv5Dhem/ob0tn3UPMo+R5HoaFv0JqrkfIUYBHdDY+1NX2s462l0fIJpjTjU
hbA3OhiVlUco7FZbLnWSJtMbLE8dsy0Si+vCxr1gMR5cy0IQCFK0eJerHgtZ3geozGsqor4vGOfl
bcxmHPlcaMAPHOw+4SGhW6px8NXURDTEjbnNJzt4ql05rzvFRYDxllTHXgX7CDHVsptZHHFTG0q2
/GutY6Nq9QjyzM43dsonywWqE0Rd2rJNRHrVizmAP1d5Mp81qratS02GzMf6gfNvbSWUp3XVs0wf
gGrrMX7jOT7axOFCnRKh4J8MmXxMWvoav0G8W9h4YQAb3wx+squU8dL2XJDwql9ap9q31oQWr3sO
rOgAagSHf699BK2L/S19Zyl7wCTtbTymoOR+fWejt89yZuIWtGrySPZ4nSMKLW5O1gPsPSdtozvl
qwz0T4X8DHmltq/85GBHxk4r0kOtAxJB3bzgkqnfuwKjKKNvKvlq3CcYc9ZzFgkeV8Ij4yrmZYkR
NuM3RaMjVeMQjmbUr07qI44wAbyZfHkr9A3VeVSxfWCFjSNnMRGkPhZ1FbDpKkb/Dvc2ppWYhSzo
SqsrQIMO38weFwV0c+KXQ/omMn5K5eRKVBcFr/IeQb/9iIqVZuHoW2sgbKlr2yXMQREKo75lldwU
2bQvO7lN0hqaOtIfUsuZuxvD/BQMU7NzfeBZWYTv2aC60JoSDBgu4mzqgUFr9aE3E2+Fb/xnzIl4
zWkAO74Kv9TvUIQhZgQbNk7l00SaWdDI734w4MU0YFc7qA8nnAb1PuiXoncIHpy58lgwTNnXVMTy
MtbJk9CRAZQBv8zeFqe5zq+2AGomYu25cMtPI/WIYy3MV3Jhj+ThEmrp9t/NkH8GCaI60fQoEPQn
p0oOWHbIsqgwERjZveyp5OdYfwRTe1XVeMUKj4OrGZJVYw30OdFLnVpfmYqvNffFtsHVGCLaRJSe
iFMfR0fDH08QkndKBZS2zaNmmAH7dFbnejmOG78ZD47jvtBiR4Rz4lVO8phXf2r4T1V85ovrg4Av
cjB1RhmRF88hs4QIR45VUogVn6quzhAAQWaXLanoutjgD79EfvKQT2a+IM7gwkTWL79jp1ijP5zE
PDKGkLeTFlwJl9zhhLp20xK/l7ypLiYNpCVFbk70YEV4W7DpwYGysDT0la5PM6C+4L6RWbbnM19N
VkOrfhqbDcIisRphsa1QJ26LMb2RWX8fyBrFhrdNg+TTtnkK+aYutl99Kj01NuT1nazEN7eRMd3R
4hg3ppxZWM529xYtljOP1UpcYeYokKzeJQXWlcnU6jPwJ30tatyjTjMVZ4A61iaV2HxrjWVgbre8
EQYdvawYwHSBUW0D2an92I6YwgTtu4gqN3Qn40Upn+a7XmxdcxmfEN/N21bwDNU+ceUxeTsbr8um
M3u6swfsYT/NFK6iK8IgB0Zh5oqT3sMeMTjkTwH03+StEGtQkATG4e9ZQXQiZ2vZJvSQaXeltLOw
cxjJ6t3SoTl62Jiut+aFORbDcEzM+qvAMe0RBjzM6jQUksEkPxOiUGc1RgxHfP/dQZm5xkdPt9Hz
KFmCMEZYiY92Ir/0TB5MmLhhlYPLIw0S8WGsPeIO+xgilzW617Gf7XgRKtaLfKX2U5JSzBee8e42
8xme2OPiR7H66sZtopNOJGsSi23iu3QbklLGQjxCiXcrJAohv4uetBSZa6nHhyIwX1QtHk05XaLC
/SSlj/fHt0/DZJ1yzX7I9BhdQvLapuZbKxBU6XP0qILkvnMIAZnt+xoo3azZLe4J475NxpfAr2Ex
8cATAAZjZt3OjCDpVRIOVyQeQibfbVXd1lE67YSC4G7NucVGyb72AUMI1/FwvTXOOum9c2TzNAze
neuilC1ltk1r/wktjrNKekY8lvDOcQMmPYLLfsbU/WKBQL2isf/u8/YVxvmlb4A1+or3scjtH/D/
D3RbONYlYS5NMcEQgXS/mtPupoaytBns6tZtyx+ZDlzdycg2tCBGwprfs9F/xloICFDqBGeJ3N25
JoUbGIRki3faWOtNxZA65m8NOb5nuvGr1EBQlPauXC6GUX8nQvEuJkqjM+JvPSmfA6FerJ5zIYps
7mUr91fMJSaS54ptUVOoZOyyB2AvuI8MdwXN8ZxFzWtt9DdjN18mtrhFn33yu3l0cF02fbbTEp4M
CdIf7S/EHTNTepiKttpgmwKZGfkuF1/+2TlE7QSxC/qgiY5eCfNlHqdhpS9YAx9uJell+LXT0Wcd
Xnj12eoa9PDW+FPk0K19uCUk9UzflTCPsfzd6XYSaYZ5NNOFHtlHiOmLZFzrPYDSzk1xrAL3bY3s
ymP/3nC0r4sp+9aWQNyk1u4jkpkPQeY9yxJ1WZ+m5EY2nf20/LjGxWPo2dj8SJqod6QD2dB9+pFS
HGdiu3gUPUO+qMW1mC7+Ra1eNMNYGjvWResSv6CG2ZFJc3F2XI+kMqBdR9WbNi43sm+XXNzFSZdy
TwrMkx02SmvxUzqLs7ImZmk5KCCFmLA9EyN0xMAMB3DdHgE1wjmSf7BqYm1mKCG/2sXDmS1uzhxb
J35khyBRnJ7Gb2fH4v6UlYby8bcjlNKMph2XqKTsjBffaL04SElvBmOxuEoDIAzub58phtPZaff1
NEercfGi4lvmgrCGPcrv17bq7wKLzxW4bBiKRJDlpRH7lvX+hjvJYxpfTqvMCijt7W2LG1am1qNd
KPSWqaVhe1TZpkqdOSziZCmXjM8yF3dCJ4vFxl940mNH/xoj/6bxHI3fZkqchT3Ze9edSrlZ0rG2
M4/qZuRgPGQdQWXBROiUS+AHCSjpvQj8M9yBAldqXa9HXb2hVUdDo+X2CUQ3OLUsOJPZcuMzmRO4
XHd97bwqYrFIbI9QcS2xgGVPmlobY7bNsYO2kAZJwEiOjRwZgKiM3W9cXUWlffZJ8VHlXodWX54N
jXQeT9OcJzuJHshl3BS5M3HGy3Vul+5GkGK+7oMJpq4D2sCox8vQQMMJbGY2ntHscRboa5wKMiSk
4iiQdq/0QEeQh3d2rc/jq8EAcFLmWkdZTvBUEaOYIVBh1AgJTThJSHfY4nqL+bqBzdV6etNN7SXJ
AdmoHpFsEFXxKY59tB7VOz66msFgece0EQdOV9zaRent6oS+MWvMXymxqfEsUJu5RNWbk9r/Z5Cy
DFKWqcP/P0j5b3vaw8fw8U9GKcvH/jlK0dklI4nG8cbsnpHFn6MU9s+6DwEugOZsGX+1pbl/IMdm
iBI4/DUgA2Ysfx+koOLAqsb/Ci6Bbf9biANEtf93kGJ7oD7xP8OCM01GNn8dpOREJUWoFYACF/o9
zQdSR8t1Qk+yH5J1jZG8xwROEsVdWcp+U5pogATQTGo+vMFul31XZAcSv0ql1ModYT9PWRXf6q3X
4lCHn9m7yC9YvtVvcxAM90SVudRwLDNbY8lgnzstxLsC9Kse7rt+wvxcQ/zAH7syYr1aW7J68Uzv
wMv43mjOg2rB8JJJ+VNPgH4aj9jmoeiQZ9fplQxQylDsnYHI1g6GbNQ4a/zBa2S1KQGFKRvtPruT
EQ76xoh/0B++5RO3jwSIRWc9nLBTmThEy3uP2u8QM+Bnxe4Qp0ozlwMuanyptoEhv2yje+GX86NU
9ZGSPJM7xj4o4+/KpHVsoiQLRVbqL8AM2LkQ5F2V8aEfkr2oyOvuG7IWscyO7gFRybWaurCppwtz
nAus64sMuAsVaLhVk6gQD9ZGE+2j4XTU+8FtW043lpGaXAA4X6tcf87t+Jyl5if6BpzFaONWMfOW
dZYG2Smtpu+5dsVWqMFAQ+fvpVE8GanzqwO3gywW0hWVNzbtyX4hvJvFo4sB2EyybyEB5QVtcdTI
GWNOQ59U23IKhZO/M6UmNU2OxrrR0kvs2A/Y9hG5LAdvkrT3rBcZYaT1TtcCiIDVDRLsM3g8FGs1
jKRsOciNbHjLl6PdrhWwBJ1/wKnv/T7+l4sgX64Eo+1wvy/XRG617TZBG87Br0XNR7dcKIHK4xvY
rzd5QWSQs1w7crmAKm6izJg+CfCjpV4uKXO5rlD621uNM/fQRT2Mhd/4hwBlLpJSDzsRcIh0wURQ
9l6wU7jv84KQcArT3Q4zi5tVB2Ai1oIAe33MuQ98YgRC4QCjGIFS1Fp0N+naXQKswltAoh34imGh
YEvpb1PAFoOpQDuRSb+GXWitevAXY8OLFhOi4Maftql6xN4eJkf4siO8bzfIMPRB//OAagQNAdlA
NtQ8XyC9Eg/Wu+6WTfsxcgindaZzN7sPCdLGbLimUDs86B2Tzf7CTkaUnUu/pWVImt1IUwfL19oL
7ooLVjwtNFr1lGrpL90j0npaECIZtCsqPrAiOnwRfNvdhhrwRwnQIw0bsj1WFD2UC5gEjz8TNjyo
zLUWcAmRU095Un2Zqro2sf6gIRzdyhyOCqyTYoGe2LP88kqLUso3l1UF3Rl13AMjSHfNhvg7Ggy5
QpqriDoGqyLGPKzgrPAQUM2BzooXBMusZtD1ufZagcU+t/iuR6BfEz7sqcePjS/bG9G6+hKrdlQk
twLv9oCHm3+OhlHLnnGhvBGzyp1pYvhGa3dE8fc0KuYLen3MFmu4v5jEqwGORuSSOCNbBlDkp7xH
Xh5srDxj1ciUthOGtkWTmIbSUqEzj0CbUuzoqGaY7Za4MvPFrM7AYgt0EpZXiZF9itzHaejP7mJx
t3r3JcLznizm9wQXvL/Y4R2QJHTg/gNuPOZAeOb9Yjj6eOhNk22WqZhMlK69dqPgCMLuR3gY79lW
kmtYRj8BnnxW3EiwF5u+C4lvPYzuCx1bu7Yn74tvZlzVc19u4yjXvnh45o1Pli6yCFwwX43ldtu8
TAVhB6N3KElxuXHyobttlWVqYKiwk+n+xZ6Gk++OqEB6/SFDkr7LYufbpZY6Zk2GeK4xn72J9nXW
s+asKou+VbOppmzvhmbewOI6MFSsiyfTlgxmogbyDUpkFI6SVDqXcl9oM7G6hH4qUZfQmtnBJR2v
CSu/ieYfxGfWcsB4OsyBtafjOhJSmoRTzkd/6o4j2HKMKyPxV+TDTrDngHEpwl6sZ43cuVUWL4jn
eLhpqgYCAYoC09uOZcAgRd0kCn6dn05b0yNAG0UUNEA7DCI+iTOO15rJeu9En47rAFapJCGreBE3
ZpeY4RRk06bz3HiLlQUW2LK6E5WPMp01pjUQV+/MDuwZsuYGdBhrCTV4NQz92+SY6JUJCLVjeSXX
4mT5oKHtksBfRYM7NN2lEQT1LdwM2SJczL2U2fqQVrfkXNj7qIzEDqXIIc7IyatM6xWoibfRuzGn
mvYC1B30FxWpM+nsPClNvNhBcA2M+FhLbNaOfEtQVq0bO0dUxSPep/pXNbITJwLzUU4teZ1DFI55
9AWEbmOlnbbJEUggohqckHjf59hsy3XOMcB5b4SBMJ91s0Ht474hzSaHuO2e3QRh5ZSzNhyRia5I
E6x3RZH/qntxAcf5YCke8Eb4m2pgzUxqDMCxyOnWhedgJEihO3JU4Mp9r5J2WoGurdaB0e9NcA8r
GvIH4CDA+Mjl2LV2PTEPFk+Wol+OC4BgBcUM9bn6oPyoQvo8rFZlNWEp8BCD6HhF2GV9e3rLfNAY
j6llZqHl9TtWusQCiqsX+a9e+u5O0ZfvpK8k+xH/XaFG1W0ZkBGVH1MVO2hTgwdiHCUsl/adXuyF
W/3co1NdTXb6bi+x1RRG3dqVaXeeTYCXeoLC3zm4oFxA3ypuCMJ9AwvDql8a363AQJ2qNFhn1fhT
leoFMftb7pIzZzcDNE7Hfsxy9hxJhIdI87WHKtHvA6M21jbzqm1XoZiiNTnyFNYblmIvdVWd8X21
G5g9+HMZDgOWafnyxFUzWIo5Woe+yLmNkResUbk14aC1zRsF1cPg8ACTLRRm+hKzG5zwXpPUHJNa
6swl5L4JS93kWKtAa8sVeKF+43k1EUWd7RAUXd/GXQp5xBavaV3d0PFNYWvUVmjl0wMMokdW5Uiw
WugoeGZJxi0JQiKBcufOfrcHznEx2iZl5p1e9Z75Y9fg5hiFPAtd/Oo7zFtoXc6CifHaafL7VDJx
8pp4CXgpNvFciFe9H95ZNt1zgV4RT7Ls1rT9VIobzOFvysTY5/n31ujeNm2NLb2xr9mAAwhCwNXv
DfQpo4s+231q9YbQ+vzBl8POJzkCpU+31s1hV43jNvIMHjebtZ5dMtvS/MzYu2XRfUeQ13eznds7
s6p1uUpKXztbTfoUxS7GpX5NFMzRyfunRDFlGp37xKwCqLTRe6rEjewBOyZlH52RNRS39KIsG+MB
0+GQ3aBnZYFiZdOBNnI4QgfE09Ynj1PunlK/0dZG2jzaZIlwFlYDyEbtPBn+hfwaYu6dqb3T8TXy
s2R7GiicSuT6olG08DTB12W/EWc3bZ/RAgTafZa1zwTOnaQv7lSh37n9dNJkfdulDlal4mGU7ffQ
eY+VIO9cy9AvNWxkyYFHpxHP9Y8jSFUvOv2m8AaUmkjm12WQt8jE1EfPPor7Dn6fqjcZmqKJWyYV
7saX7smL5ACxCxebOTUdDztVRdw29d5zuWAH373VeoYuI+PuAz9l4mSjst/MIvjoE7KZ+7z+IaLz
l5Difk452cdea2976T5WPdvbJQg71sm6HFo7OaIte8SHzutSKo+tTV6HfeI+znpBzRc/CjLpb/zK
Z8wyj8+IWQ+mghGUtlhV+sF/U3IcdmxUblneochXxi2xIxpWi7zftgRXXYCNeq9z5T+4BatZEn39
UCEoDNPC9fZ+GQSruSiN52is1DrPtO4gCX28Zz08nnrQwmvDc59NJY5l2oReXWEd0H1+G4Xx4II9
ysP/tPtLu2//S535ta4IxPrsZPpPdBP/KDaHpW74jo6y+x+A7/ofpmtaToCX0rDZzP9dNwFqxobC
zsoTNzZDur93+xa8d8Q/QGg8/sC04N+RTRju/xabu6ytmRzoy3TBIZ6DUcRfu30rDeJIG9mTIH4H
iazH6YPXJFvbsl4iParOJAsBEtUecuJ5VEvQg54RoozlrjjLACcsJAazeWjjhNBZxl0jzDyI1aXe
Vp+5SNu1E5haWIjavQOZlZO1Y/7Y6iAYH+f10eu/R/Hs1m1YQt9lcrfOo5jMX21j04COTCl17b2e
ugcyGVZZ8Subfnxic6foWTfesZFvJQfgjNXUBuVQJ4zq5vlgiuqqjzgtiurWS4tbxtHzJg3me2OY
4PaJk3TEL75P1JYMArT4nLpJOJevmfM6ADwj/g7dQwCuxdpw9EMojIGAOOE06Q7Laulthd2yKAQZ
NbKN87THvH2qkH5MUE8IeNoielyZZBHaCQPWdiqtsMUhZaxZ9324DSHseQ/hLhqw8didBwcj+Ab4
Ijb5PIxh6eF1gR7dhUqHI+5OucB5Un4pqe8RnbQhn9haaaxRwmyyIZMkYFcHXv5DGkfbLmskeT7u
Xgb2SzkX096PKEYj44gAhz1c585baMhv6AucS5/AQ2n6kSaokzS48yHVy4sRJRcSwT8NgYRtiROZ
lmARPrNYWbUmt/FkHhokeUHrfwJJXiCqjr4y2iX71Tbf3dJx9l7/JlmCV0t8SdqBfFEem3rTz4aD
0bEXFQ4/Y5aiL5qTGSdtmnrmvhEe09EK0MBx05SWpsgEQRlzwA7RQTWGN1T68ZOAvsw6XTdW/znB
fp9gyKD+1cASukRCZKP6JycYH/nnuNIkhM8iswe8qkV0HmfIn/Gyxh8gWTm6GI0aqLf/rvwCyUqQ
BOoJi5AoBolLEN9/DyydJQeQD/qt1woc/C3/DpLVWU6ovwq/li9I51NzjBFRZP5O/PuL8CvOtEiD
ZjXtWo3oVsM5eQ0MIQMuysZxvOTNT+0pbDJKx66bd2PfBCGirgyuYnQqLHvPkK1ZVYbghchvaT9v
65k46DpATQ2X2qdJh5zyVcnhwxERbzSFzgr1/Q6pzrlS6bJW3U1o3zgT5KnK/QPAZJK/2AJtGP9s
G83c8ZgXW89K342y/ZnNjjQ7u9gzbRnwL3rHSXpXphtUtF7PkrHLjnFCi11A2nMHazsm+WHoms+k
aS9y6O+ToT+QW7an5nm07AJ+qt+cgeZeusS/arj+182Y3rIJPrqedhg8ndAZV98yAiRnfBmiMGPe
gKXa0elcRzP9lUdDjWAjKNYm2XcztoUCnoyfaqdRcdqgmzkHBjXiosEv7WFjz/61K63n3u52zNWu
mK3fZke7kY17ZQDzNNXgVxPLjjbskZGU+EivLOAxpkYnakc1kWgzhb70s1s8NeUqto1ffZ0/UmQG
q5y2b9N1JtiiYTzHNNBhysCVgs3ZaNpMTkOf7JuSmVRcqrDq/A9nUAxsRbJXjX1Uk4HczRoPvdac
YrAQZu/u575+lZE8M944TYl66xDCs0pWi86e7NtSo9YOQrdrmLHEz1Ucv/WTcWOMPbpWfXz3tWoP
MfGWPguSIbBBdGYxY3GFH3qkfpNwNreSLmnfW9HOjloVDg5wTFleRi0IxUKmnMv8u0MYMRAtScoU
H+Q3YaXrh1nql6TNNtgQMYJ7SGgIQnIKH+BJ+9lG6cfUlGEcE2Y89lccGxtjtq/ujObAymmPk+ey
10jecE9TA9/c8nalcsZDUo4oh5MbS/lPulsRScgMINLBJCpcHssfMsKgYKx14LKnLWGM1NRtAC6+
/6xHntxmvJelEfo4LEKzJ2+8G/pjWbf6QbAtZf3XKDwpqNqK3dRm97rD8KujYEAzJjGttc0zj9mm
zwp02sOhXozlmPZx/Oovg8dituZ7PdgTWbObuDfNMGE7vNHr0QZWGiRby0IFH4n81zS43aqr8x+U
6AIR5riQhdmbDUlckKyUwMiLtSSMUWfiN0/YL+tvTZ28mCM1P4OfA0vLTdXAiojhGlhp/KBZCvgT
yQBob4r7KrEYwlYl3K4q1fe+X9IUCuLyasQJKmU5jC5t02XGJ9oGwLQ59jIV82amicLtP/Qv/uTO
fNeevpuXS5bImK0KOjSfmXEDgY7oap21dU9q4zHLiscqjiQ2OKTxWeufspl/aUbmpxT1lxOgz+t1
/C+Jr15gBza0eGWyH1p/2KAH6459nhQb+Tu7rEIkkFu0P74WRxh9tCcrHX6EarrbwhCceLa2q71K
hVE8jEzUKVrsznc39uh9FoUl1nPdQDCw3G01WtqVhtQlQrJltCNtHZgvsxajr5iuiMk4Y6lmGtop
iU8hE7x5BuSFqniBjbooxmNEtRXkTt/FTOQEi0UpMUiHTBEKBSnT4LG/jG2+5ccxboq4Rarezfmn
L51dHQmgzrP7yymxVFQma1a/j/owFvgIgwQOez7VCv9srCEWc8Yl1ipjgABaJJbOl9ZmnB9V8ONi
zEMbcjM0ImF9FGXr3tCs0JXlIwudR2QSCKDI/VoVJLOebUda+7Rp70U7fKUIg2gUMTp3nYS2aCIQ
xbrWrZlBv6tyFKHujsR4zt2nX5p3cx/f4pD8RpX+PQHPh4WDJjTFISUq9wOq8RMGhtdG6Leeg5+l
ruaCFTUKjZx5ErQIeEP+xLNftO8NO2pYHKjDtGSJX4UR1436l1TmLo3NWxRs8WbM3fRCTOwQGh5T
OEIaV3YaNOtxVBj9W46+wWRaapp2txEWQ2t+cmdjhihIADqLCQuWDAIthoBUixP7NR1bkQAmtmeg
gbfH7lbopj8m5sqQnVO568xmxksjqpDOHU+W38UsuylgKb0SNISolaMuQnvW0PnCXnNXs4ifLd1O
tm7rJJB+PBurOEq8mKpzLVpMeEgnUYdUjUeVbJbAz+vkCi5xjWseyUeNds4iCDy0+nJep5Jhvj9c
ZY+2a+leIJIg+imjGlelRqBuHzCqs9oyvg8a6wPC0ozMJsNDxH26oaRW/6kN/2aI/pe14W3y8zdX
wD9rb62/FIf6H4ZuY/6jxPsbZOx/4p51yF+gTS3KccMz+JA/XQHWH4DJHHwDuJwtnVnE/9SGhvkH
kdGYCNh1e8tW+99aZtv6wuP/a3EIvQEyGqNIl0C1BQP7j+1tH+POmYA17CsdRbiubANrWp3QgsTT
Zp59+MKI0qlHxHRSgBGQ1bSAr2NoyyTvVACFMVeD4tLG4WIrVTMK15sD1964MoLJ2mkd6FJWV/bG
TZwXwmQrWE7qu0Qwv8rL1ls07q9aV2ubkejAQ+ITBjCMBTksFa9oLqKL5w5Qgl1X3hl+Ra5WL5uw
1WLanbrYQu8ixMt748/uscOH6JfeBd0IoY+dj3eq10ASyYa7xAMFYo83YqT7dhBqo/8p4LQmeMdH
cRo7XvzGMK5DFN+12XjtDfFmRAzILC15BdppINFi/qaVFSpKv+TYHzVsRGm5LjO4nkaWX6QToXMV
OCgnhYZWqFd/9NDkk51Umw+VDot96HTWCazdcFUFbF+M2H5RRg0eZsCq2Ce7zGa7o0n/UqgxZLV5
jJvyNNno/ImPWx7aVVo4zm+5orERhUZAwNxjwTTQHheWH60dR63d3sUhPiXaOtPmU576zl0sXf/Z
jBkCGPxHjaRmgq6ugLk8k3VGqYa57OLKqXFXI4gKZuczJWrk2mrxrL4nrdj5kV3hJpwhq3Wytw6t
KrLXqGjR41nyKxumpTK9rWtUZ51jzBvTT6nrsxc7065WZx/KrP9IXejsvZrEiiFe/RQPifZMvfkD
Oum+ZLNxolkSlzIZrLu5aRo89Dlsm+BGi+d7bH8YPwbnrFp++SI1nmKpCA+NSSFvPXn26vjBqVGT
JlN5Eynrh6HpXpqeBrKGmOcsjfp17md3elw2SLTNF9fwDple7xAGLXa1+Jutusm8FnLNoknt2nu/
8k6TDv19KAGdzK59l+Y+8Q1+YxJbni6MEmvCNJMgA25wzW5gZi9hS+WPNs7LnGZpeuriTmvqz0Dm
32PsPXmyeUt01vSjKzZqqTHn/orvktJJVNvamrcmk0itMlF/mltP9UDbo3lOsaYj2ARJI7a4xhNE
iF6+L4fFf8LYeYWqA/zHlPwaHAfpOHI25um+3MSN3nJJDN+EObxm5GevdMPHnzhESPK45yf3W5FW
10eqpWi35wfRkuKqk32eAe53PBYPVtdh+mFRiPad5PFqmnaDY/wXe2e2GzuSbudXafieZZLB0bAP
4JxHpTI1bemG0EgGZzI4P70/FlDoqu6Dhhvwnc9loaq0tSUm44/1r/Wtl84ZnrMAR2KXsN5WxD6X
plLjpuoJk9Js7S/DunpQSfeLANA7lQDPKgjP8RgfmrBN1mZf7jTmyptb1Je+ibKtUgaMps6bEX7P
8KA/ckeWSyLkX/QYkAg0hyscN4iI+Al5ifT5RXbFvjbJG1sGqhDqPIblsuq2nU/QMOYxO1MJaZB1
Z5ut1d2xiKS+aMtmJr6GchVn6tPKo2c3BrFKPs/wVjSX31OiZS7z0hb3dO7q+8Eo71RBCW43wupK
GVEGs7lzUgr7TMJTC7cJUbCo2VoMrklckew+3x1H8+hGH5kxWLsORxpUlvpVEAvdmVWLW8eyfLR5
y1zbJu0FsSFPmgvOCwREudKIJi6lZsJtkeWmtkZj5WjCXEtmUVShZ1OMp1SwmnYs4+R0BKXdOL5U
9D0uMR+WS6DJ+zEHFdHIaFgEDtNDD64eDAG2Tz8Nu4PluvlNci1ehPWwnhpFx6uEYDqvH0ce8WVV
mT1LXv8dtlG6GRvxE7U0jIgoMLcQnXcYNpv1pHRK8azCXVgWOVs8rMmapyskwzWwd8XCvWUzJTcd
e7FlR6JkDcgfD8Kkvw3Qau54D8HGc+jV0gOIc2tA5M5V1Tzmuqq7F5N0CdgzdlhtwR53rCd+pko4
JyxPallEzmsNoGvRc73lLpFX29JQ9kETAcVQY2wfdatPIYNZcIZ7IvHmMF/hKnjI+eg8o8p9pk7E
qJZZkMIoYq80aNSkHsp9CThtWUor3QaV+km05Auy+rQ1Rk2gWCTaOrTTZhO6rb7MA6siGmM8kNJt
VyaURGwEYLbqJE7BgKR7pYnX/1LiZiXO/pcZzLv/1DH4l/ClsInjWbzVhIk38O8S3O/8V8583aPE
+y9LBB8Njq30HwPYnz2DFMoaxC/Z+9m4hz1Es39Dg6Mj/B/GLNtz+O4c1DdGLcOysDr+eYswOlRW
DDhGdqUXykdaT/A8D2G5loYxmyJ6kkOFwJum8h8z1MBrDVwlJ8N49bzkg6aMXTcYz77p7RyQHRg+
tGPuomAwRLDRN4o3ch3e1qh9iv9maIPSZwFFHxUBPQilHTLApqKUkkqx3N2lbE+5ohjpfdUGLlFD
h+VZ765H3vNR3e0zo/mwiU2RZHt3ouHeTduZsneyJmgcFKTk+MPCTScphFTtuALLlOEoLD+F1T2T
d34ZJTNG7/JalhO3l2gY15Du88PktiHtgfrFlubeyAEIukVVbDGiEyKr8l8UyU4Lu6dJxR5cLjRj
tWswRGtCK+e3cExLNd46ai49SjvY/MPpGKl4YzMq653lYXpytX4njLxbBpZBiibnWlSP430zEA5i
yZes60i8KRslJc6smzlQbTblKFV6WcLNqdwbXCG2tbL5aL0Jp34eJ4DgSUiqzOs3olCYLkFZLjza
5+6d1ASLk6n3rGY5Ew/YjYKGJlgYpdUWrUzb+KDHdtlUk7+otQDAm98+SEmFoTP52Dw94P+DgRxJ
2P0kNYCaGqIRae7SWAd1lCxtXMhBQVe7cgR5imlq14OYt0hk60hWWOu+5uukfXWEv/et9/qvQUt8
VCj0y8F2XvqATadMwvfezw5FxzqKJfwvleZiAwZfcKfH4RjAd11TZElaqQMNwUUFV44Z4iONkERG
gYwU/Y5+yLyPSWHVi0hq2u34i1vnXO0IFUR4E7nHLnzirfri5RXhBIJHF2m1lIEXmF415X2FTaVt
LB2XdqKNYMGSSK0KXYmlMfKs5xVUPMZEZzlm7gmEBVa9UqsRligqdXWcGkILTqoQH9JsfwZ8eUtd
pAGzrruxdcVhyughEhlsQSmZ913MHM1+G4L/iTjlxhYSHpIOc4KlWsCo2uRocKugNq7wMQ6lZu0Q
Iz5Q4A51TTh1RI/WRiwsVFNay9oZzmIa7NVI4JiGeSy3PkGYYGT4pYjpHlw7omXmQ3qI5JfbTvSF
1ZW2yKK2eHBpGlVxSsVml0F7m6Er5HIAHxYCfWxO32iJfG8ss13ryQzDGRPwbRolsR3A18mEvxF5
vYFCmV+hBOQbR4IgdK2EFj4HIlXpjrBXZ6ySGyfVJraMfS2NszkBVEtq1mNkGM5mwxHsRaRcMpmd
6qx7UW3NkpJrwULrtP7Bdqnf9MJDW3OkQsW5AscGGCP7FjzLRPGg5Hdmu+oYcKSjiiFPWwPttM0M
SgW83m9NZR20KCsBzzrdSrneSxIEycJ2DRRue/jGBEIWAHfFOjRnfLTA6u/pWHt4ArUDXWf0SKmm
2gZBeMtsp1gJRXrMSMLPzpT3Btm4NRh6nxiugdRWWFcRSrXucmxcSd/hadDEl1CdhSDjD2e079co
lJuqzW4gPqpF4TlP/ViPyHEmF9piJKPCCA6pRYs/8GnX1HvNKMDIYVvnjG9ZaJ1rp6UxOMByVICf
zHJvMQQWcZ5RnHVNfmHG3mOzfOlTHJ9Tmv/kTsAjwJGCnQrn99BRw9YUxaWpp2plpX62AsD7U6eh
venIPqLSuSn3mjre5pV2j4FTXW07bOH8cQsOo/Gg5c6Hr2m3vtLZZ5LrlWzDl2yhOqqX6D1lM64t
pDO9gj4ijDbh0MlCbvB68+VnAPtMBLJFlRXHsm2ehpKbB3TbFa68khCYbh5FOUewkvhS6sOP6JMf
kSCYxgFvrNys5zehR+YqKu4GgytlJrHUeMW1K/NfBb9Nvn9Q2a4qsL1rUFcKXyIN81nso+SYNBhX
dPY/q5EhnBOp5eqRskdJElw0k6zLhZhzo23sqGWic6BMALg2NOa+cCN6CuD+Eqk6phQ0LE06qpY6
wiQaIxCVpITgIxIiz15Z3Mhw7wpAWSu6rakOnG4IEE9+B1FVxvN6R4afk2FdsZq9BYa1Lwzr3Ocu
S+TGvgRtdU/YUTFwYrkHMHsZ0lIALyumbVR177gPXnKXTSsOgO+RUgylNGcVDoKnP+JAsmXrYDOD
ElcJk47wCB2RO/V9pVJ2DnPOL5yCalmkBDilj53KRntsw/rZzaHc5LJ79vmoaUmNM3EIzP1QscfH
uvPW4HRdDFb3InMJI8YaHu2YY8/2pgPzDxAl1FRyoLCTSOFDqK74yZHnxrUs6k1hx299N5IO6iJj
iUGo2sA2FSsbAeRK5phzihrFjcqiT+4FgGcSP1irKqEpC0Tso10WDbtw3UiWqAA5oYKCQqyiFjRR
oa6TXTpbIr8NargMZo2yWiK51hllFWYRT+ua1oaF27reieu0S9Nez6s8tB5kMFqLSgkcRQMOALsv
XitIPF0/DOs2tZ6tsL0Db331vZ40E40W55xdO4YH/Vvl/kcQx7ROJZjfHb9NloXFdzZQeXLAMjas
y2i8FIOu00QysQmCkULTrUce0jQzuPMDFtSpgjGWNlyPWgpqakfd+FE8Eho110kT7dKk6lexwCY1
ibRaa0nZn9wIAyfd1eJkZMmnqKynWmtI3KbnyQmArznNo+GK+8aB5hAX3Z3ys2ts+SdJtdBRBe2T
hxKNwFs2906HRuAYOPo6LtAbinoNbLiZ+WSb3fc0ZKA2nfJ5Svr3NGyNVdjY3YqHeevo3OvpB7gp
Vl+w9FkNGLqLuBwEOM/MsAR7VIewvDroRV35jSXuofFwF8rmVTPVUzYB7fGbXThi+W1NaAOpKtCR
4dOUIPunUWJC5AwyMKMFbA4XfogSXZtatMwxIKgGZKc/qeeJburRr96TCjhXGVZ8FO2KE2GM3ryO
+GsSDO+NDsWdv+iLU7lUAVcaFc76lC0j4sGHYhi7pesV38XgfYwsn5aDwJuqgTYnGsBazuC6xDsk
4npVu6gOflgvy8731yHUlLtW67lmqvwc6bDXe4+/DbUyFX0t4UNK5GJt2cTnIzGuCMmXMO6KU4nd
GqkK6lYJfmt0imcx87jETOYawhgdD1hX7dHw3s78rmYmecmZ6VXNYOGyefN7amaSmPznAJbNGnmt
+5JgeUXsOAcSVul8FwNBAmzTQ73xBlhiQT7dA1J8iVr+NgrcGOGQK5Q+5Mo8/ZjS5C6a0WTUfH6C
YB53bj0+ueDLKIECe91qCeU+00/QdreqzD5MMhHLSm/RL0P/nnOzxBiJeKeageFlJqZVsS835kxR
K8CpBU7TnaIc0rGJokoP63fplbDZ4K8lc2FCNzPZ6F3+6EN+1U4unhTLAqocBtjS/JoWzUx1i+GP
ccfg8DZm5ltNiwRev57zNEP+AQwXwdZY2xm97/FEWteY8XGQJ5fePNyMwD6YAQg9xr75nkXq7Lv5
NZwhdC00Oqs27mLodDLjTu5bbHTCeW0uYdg1mTmj8sr7Ki1/ZRJKGuuYJz1Kh5UzI/Bi8A0bAype
xkiy7N3sg7w88U1h3io6rXdUS146L34VY/AQzZC9lLf5oam642AVr9kM4utnJB8NOo89jL58hvWx
Rdx22hCSMSHE1UlnKRotfEG+/aLRXW4y0H+80kjRz6kQUVcoOF7+ZlEnvZMtzMDSYxwkimgtogBs
FIvGRy2v1X4IxavdesDxIwqopoQ2qzw10dWAExozpRCjdbCQijAs7aBfgXI/nNq89kNxRlol72xO
/oYlardqdEJh4dilOzNKIZvksUIPnigAJV37/7u4oLmgYj3HgFj7r5w+i/Y7D/92fM//dk8vEFGN
vwBy//JF/jD9YEH0fB/bouHptOf9SXEQv5mWII+MYOXOfqC/L3a836DWsr6xXDZCjNF/Wuy4v7l4
TD0u8SaZQpY8/47iYM0cqr8udixEC491gYmzEvHjHxQHC6uMybDU7CeP8URCE111nvOl6emXM01q
oYvu4FZRhpOec9wJv/BJnwKNS0HvqN0UmYSKkqPjtEesZpepdjvOK1+x/OCE1ODrttEG59NLlTew
BAhGF2SqmQcfDUUkpgvePcl0kgSncOzX1NgCzBkG4H32wXOQThUmEdMdjtHMiuO7i3mxjQ9JHHyn
cqQUAzVaVEcr0Y9yjmCF+lav4qOoxH0p4reYa3aez16K8NHJk2xhROLCwvg8zmtgWbwYeIQ3XHYx
X+jdo8mOY9lFTAwWP/mVLqHGYKg8MQbuS1vaz2mqbnpovHHY1iuqtkzeGFG280xn74iIMnjfPvYu
BQCF4bqshC19W9Y2R7EozWXgIT73IYy3SDDYTL36pm/sJ0GHAYV/dbhMLlQ0FVeDON/SUV1zAhYI
NbXBd5UIRNtmPGB1v9N1YIXd+KUCIgJDoif9LRqyVLGpH8JvM8+mnadr7hliVgjrJfNMVvda+auD
ivk0xI7A1lhhtMFWTQi6+Eobb3bSV44YAcWH5SUvSU64YWQtc+jP0BBMC13Ib3ouLVJ/NPwELHdd
RIJq4bJbioHJQsdx+IoBYqzJZ/LGN6tJrAZZazeb5fmnI2r/mXlZHszQJUHZ+vEjmRnkWgxuxKhk
UK1VRPQx5Zfww/aspyrbUBffp1YZv3dTolC0cb12tDi8A1jZ32KaEEBXeDO9Y8YLkfWFkthuhan8
I+4GexvgoFiQKncJsfDL74x6acT+42j0j6ye9rpfHyKmg0VWzrJ6fiH28ZqNfYCDANYXFsudNwx4
HPpTphVbLzb1g+NNn4OwiBsoTDJWGPKk69oyBN8AX7eY1onfac+FbXX03lcvbedlUH6VsewvJAxX
bBe4gXYajBn9To2zhALGcOVUGndGDeiDRV3PWhUdTYKW/dS79uuYl0AxuT8kpXFLSqhduvdjp+VV
ah3SUwcDjBsfO0baNobBfpUq3iE7fRL92JGfnZ0mOMKAP5WT2HqNx7aPOWPZ1NV7GsQFriHDROKK
uIZZbrDDaLsVgiLMPLizoP3Q7hTDAhLmsIGWOXMu1U/nhJdUWccQj0yr248AGjahT3rYS+hb4Szi
UEtfAmfNSoL7ucZolWhGTzWuHxwVII8ypIZ4qLWtPnCUD036MhhasAgiUPYGCV+9B4XtNgN5TB8u
YiAOgwuJth+4GkVlTwNuDONdju6zgYWCH1qDM6K4x6K3Ir3/lutcc6z2VmTc1oic9MdBeRZTBPcV
kRsvduwzhYU/mSD4b/aCAreK7r0wf+4HQjtmts4rV2OnYPxOnCN1FBzrqDpjTgLZwGxM0Oueh/7c
+tikPfuiYxsDS/UzFiNvzFA/xG5ICQnuPD5Qybh20jrb5HG411uQuIRCX6zSZXmaNlc7i8NF789d
AQajCMyzT/64flXjbeGaNppgH0cM5cWY4k4D9d3W5KBsrhNAfj5kwqBfpOELX+5gNf0rgM9qF2sW
vci1xovWVObS8CgBd3WZUm/QPetpyNvFVfYip/VgMuP3tIV4Yhv5tNLakQxwmn5QnXnO/OAXnUrQ
3izXgdnLtdEmAYTzfHwM8M/wBuueYqHpy8GBSG148iPtQoyHvVPScRwdemh+N98UH/S98GOR2lsn
2mod6bxScBRGS3eKypU9ThBwG+xbSeOe9PnsiP3hW/MsdUkNsJfMbrS+D/my9Vz9YHMVWdBS+auB
BLGiAAEEt2bxCvVMojNNeqX6tL7ZYfhUjwIGaYIpMcyD+KAcbs9VFsSbUcOoaoJBW/Wxf5AJClwF
ZIPLuwqWmpNt+yZ+8TrdBC/Rk9qifWhsx23cBOYlb4NXijbyXabh1KYVPVpXUbTx/LkoyYqvld0d
dIGC03FRsmtDe+hadCrVtGt/olmaVBDaaWMdWtPBZDeNF6NH2Y0o9qaGkLJOmbwpktJ7U87grwaY
RmGMl0T3w6PVa2ifY/9T+rQ10S2vLYN5WdU61btsjG4jRoxFGFi3XufdRmvYOK1dbP5fTX7//XP4
H59FOdYyjBr1H/9z/ufwu1i9N+9/+Yc1Yk4zXtvverx9qzZt/tiYzP/l/+2//Nv371/lcSy//9d/
e//KINdwCNTy858d2Phy//VEV8v6Pfsn4/bv/9sfM5z4zdbBcnoGO2Di6Uxqfxi3zd8sTNguvhgg
y38x52DPxgBMnRNvAOjext+N2wYjodBdeg74YoZF+vnfmeEMVk3/OMR5jIomORbH9WybNAv//k/W
bbewMeqJwtrJyncVFi85PlYjcozvkxqYUm2XBNrdECf483Ka2Nv6A4ZMve8rMz/0AU9j6rNSSTVK
1bpXJXjpOmPEYTwiurlFzy0qzatd1vICtfqu35X0FLPdiItzpEEZ6z1EhlKIpWfShhbaXbWWvqFW
edsaO+VG0bawNW0VVNUPZRJcAKfkKZGQCEqZfXQ1kl/lQr9o/cjYjvPmKgrDzzJxjH3p0uWZlPJM
r+yDtLLH1u3XdNJ5GxQbkwYin+9tLFzCrbC6JuTnLbaQaBv1fkmdsLLXseTYl+DBltNMcbQs4i2y
j9gn5cnOUZa2IxKt7jQtC9epdI2trenkW6hzZvBsWAGEiFVzhe1F2c1zzQjIQY+DNQ5Ll/ePdeMB
+A47sjZuJ+9d+oy7AIBAB7m6NV3ij9G0aA36WFAh4gLUstQrsS4zwItD4RBmd+4BUdxhTNp0OmAI
lwJ5ciDTK38U0A/rkkxURgv5rnR9PVb9Nk7R83oRv1LwwtqeaWzB5fAlwJnAQeJdJhsvox1jCCSL
vPW89lwxGld9sYbq6q5pN6V/JQwvrRPcVEfdEHWqIA8J1fP26Y44VI+dmltTh6NZJRs7mLSlL6EY
ls59WIXwm5ASS+A6hBGBMQEyJIdzxtay1AOxgUxNjUxxDwdZW5cS26SN+amJk72T9TsK7yv6Huu3
IMg5mHSNVkgrPGuWjYNDq+7jQXupG+uYdGLjltU1gyaB5hS+d717FXg/vbzfam55puDhATzmTrMT
eg/DfQYYUuubY4MreKlV0YPEMjN4CMB20Fxb2sLoHgS2XSTmwW7zcAVe7i7XgjX5AlTnESqAE2Pj
HdqHnCoNUUf7lqR4ToSBIRIRiRDsAgfZEZ8/ddpJe8LT9dl13mmQ2WsUDCc8x18OTXU8TdvCC9Xa
rVly6PaAWaSmanJiACop4gBkSReJ+xCxLOpSb95YZLjJ53S0Y9yk3b3ljnkMbJgYeWKdx46YhNFB
xBOVfc47fxs02WMWxYgMytsCfmHllVcHGWBLGG39HYIAo3ToPTuCAlpfyzdAM26mXmNedogKuTHP
/8ABYjdzwJzGNEoRWK46jzGTxrIqm8+CHu8FPUevtgXhPcrTpXCbXzDdd1Nlb62iv+Ibvkf/fEFJ
Y0NV1w995R+w+L+EcftYGjjuREoPkOLZLHTrkinnlifpKYiTHddwWh9cKDROOTJ7gFcgmYYJqBxX
coj57M9NYnI6crNZG1qPOTVkNLX5ARksDRZF472aVIXGI5F82IebLMb4AunrzSlhq0pVvQUV9Wdc
bBdBbF8jZFKrhM4S+psamIM+z1R5EX7RuucuSh26Vd+K+mBTIr8AtPGGSGYBF9e+G8A5C+od43Uv
BR2HjvZLHyhHcnp56E16Nkq+7wTe3cIgYd228mZp8sTdE/ZjkTOlpIzxSRPXKz8S/cJvsdtrDi0u
lnXn9oJmuFw7EclFGCaplXju1q/zW2VVFx5MxCt72OoeH2oG93hZFvaPmLQvKkXeCOm/FC2GbZVM
R93tqUGQw7ioW/kii2Ldjs3EFEYrVCzOrNVgChhUk4e1xHDimtbS8oNhBYhmP0zePV7yX9Jw2JpP
znvhFyQDUf71GMZXYA3m2puA+nYuvj0tQCgfB8WA5pGLMWgTGXi0bJ8HmB3ot9AN8hl5cGhd/ah3
NMOCtzuGpv2tTP0B7vImrttN15dP8NIPUnKlQ3s4eIX95Cbq3LmsrHVVXri1FNSm9VD2fAxCIglH
LqLVm0yzQ6nYKMYJAidgzW+7th+IXRwbRcylHX02kaVxVHLaYxeFG+CyhTPDYQeg0CbMYgGJ0FGU
pceveqLvnZ2MgocZfxNKfkvgKMBihyDbOmrhRy4WJJ99lW1pj3yWo3WJb26hcgRYb5wAuRpce73e
+64C8av0vrFQvMW2sclx8VMN/21UfIqGfvrO02w7xgYXN+cdQjuVjS5raU8Nu2GM30sHkRyJD0eV
Hb3WrC8h1DHeTdkOtB3xAg3nopY1w17Exrbu2ms4IoyMpjYSqZCEM6bkNcv8Bq9jtJO+enMQ5CuM
pr5VPzjgOFhnVKuIliQUBHLofobwWnQx61lbfNW+czIa9zUcwKFAQEnj9mRx3eVMIX7q8nyU/nvJ
C15TyNZ94IOTSZo1/FXEgzo8TvSjQJ2Y+NzmZE5xtF3swE4opyN+4zrVne0MH7FD3WToH/3YelaT
uEjsLavc1Y6eKR89rTmmfdotsXJe5wxMLJkAhqj4YhcHIGSimdwZVyFuW3SxY9uy9IxbeEJpeU8k
41k5DjfKKWS14t+Jcbqv+RURhbB2IO5esF+xik/UM1GL7yrjMcv0y6gAhhJ32egtq+6+Sr8px7sv
g/AlSJxT0vDnCxellvHlpZ/arc9phtWPgcP30+vQwklVpfFpUmC6GtvZQBt3r65F66JO3yqBVop+
ai7ZlO3cs3lbZ6X+DdzJXeoOMrrf58fMV8xZJR+64oUEzhdlJltmr89+iIzjFAXWOiY070zpLyo4
TonQdoUTv8f5mKx6ZGla5vaWrG5j5e6JCKzNwNsV2kSnWv4RgxwmVJCcoOvtyKUeQSXLgx8lKz+o
73Isue6YbrqwL7eZrkHgLh8DqmiA+TTX3on2QxHvssi4daP/lCRYieM4+HGSell47bbUQiA84tcU
R980SuwsSa+ql7OkIo3sdMHBE81lsIujZUfgXsOPacxWkVGv0JhuODHuatfZBX6xseBdiaw9qmoO
IVDU0OnlIZ17FMipvAxTdBrH6JKb/bk1vYNtVDd4+m+YmD96U8kFFXGfXZicaU/kMwFSFK/QIfTH
Xd8PnJkts067Kpzh2Nsd9m3tXU7FuQwoA8E0kzjUIOucQGVBtcnkW5sJilnJq23Nk3rQSnVpTUtj
TH0LJPEm6heJnFx6w/6FuZePJQ0UUXUn07eU8Uk4xQOq1aret2fR5gdjTNe6213rgmgU0PhLijUy
6/1fmIAxi+QX2Nzu3A5LUTTDJxQp/EjNdkqy92ocn4u6PnI6LGszOjP045owGcR8srt5fx0M+zL1
yQFJFMhIAIrK2ThBcDDtTF+xf2nxakcfjuvcxVKkmCbl0yTad1hed3Y1RY+szYIlMlp/16V0iUPb
lEfVmBV4UZ1YMrTT0P92RRV91uxMt42f3ejVbNeTaa9lVN0HkTOXba4KIz6HVrPKqmxj8XYp63Hv
Y0EfOg865cS2P2tvTsOyyw3WgMrvAsDhsvM3TmJAvR3vDU/bm2LYWj0kRq22b4lFJUA9XSMv+hr6
Ytsi/ule9ejU5S4XmAkK3Oad1Z3r1Fv5zkzEkc/apE5WrR4GCpBjizBeTolO7rkIsZgyWxhajoRq
lT1MjX4wTZxXLgvCRVSIR7MhwjiNvyblHkDer2LYxaPPlzXibWe3K19vcQYFAI07eQv4RXkJwrVb
tr8oDf90vPIVghkvcZhS2qTtKfRFsPZWwFIReduI4jiNuqzigXEHy6thrSfS2ViKT1FrnbldQJay
3J+aTJjTVEuevS2Njvs0IGI06NmrHWN4GtIvrmJA01znXpjtQwA+fKyGt0RLGTvZmI55lOyiYtjW
3Ha8wribQVJlMf1iKGUxO/nNEk/r1cagpzX+FtDcgeoZdCzCRknd0epaPetjeSjjdheEFfaO7L4m
a9XFFEbTikqRdEMAPgwxBrHAd7tvMDFnIeY85HilzO4c58bBLtS+oC+Zi8FdFbPaE7CT9UY9WXUD
c2O0SJxp+ksz2KfR6u95x4it7QSHoAe8Zud75uzagwwyo+3xIltbFJFHepb4xONN6ikC3pbRzeKT
V/rdLAARa8/2mZfudHf84S/3C184q88ifDT65ON3Y7mYfBq9Sjzf3UTmrPLbXQ6Iv61gw3PBQhuf
3eTWtaB5piz8x8QuUjaEwTcy0XuBXQH3b/tIXek+9JO59r7ax5G3NJzu1ufeipX8qz1qdyquv6I2
e3DM/pEybbVxe5ddKVaGzByCDR6FaGmOerQyaSles3S393ykdaxoTPWpMQYrnGDtOs9LdZ8yjb00
XOASqRgGovoMJ7peplkTbVPmn70wx+6CpY1OAEvWa5LAV1MC4ypk/zEEATmcjP2j6q1vd5APhVvO
BpV7t6c8VtSQ3NrxoBLeFQmDGzthfxX4BIK90bzTqvHSlsEPX1uuBmqO285mZd0EZ69lhjX8uNzk
7N1RQvuHopxILvr1R+djsuEDzjhft2JXalDtdKcqAKlP24Dd1jYqHPsamOVdbDevXHz2Ew4njHHm
dlLOo0bhR9G3LzLD1hBDlR6c5OpPLmXOzTYdq6OIh1WcW9dkGA65GT9rXvVKXjVbRApnWKznqy5t
DpCdSm5UQ/tZttneEC66BdDeb6Njc0V3F3kZsq5p8DWF471XZrtWgNNsXPR7fBLjYcKrtLVVlLzG
lirCRRPEmYszqxXTImwhjk9F4O8bC8VZ7xtOrYCoUhsquTa4+i91gsz7rOZJqyNSEEFklcgwOatX
PZ42Nf6tre53/RkX2inBF1lXPn2NlI+dXC8MD54c2++QbuAHmu6rOwEBg4CFd09g/Vsfmvig97CY
UFjSSwd2kGy7IJQT6NRulNIGG2ZnG1/ZJFc7k1S0Xljzg+Hjt29AVo4B1Qwduyl2ThpXBOb79CJR
k7YdNmP89Jp2aFVGu18X5jv8FTCxvb058+rxY7Ybc0L31zvB+yy2p5Y/LtOOvhkDs8IA+JTW2rCy
K7TZqRJ8dxVrE7x38sqtNFz7behtK8fyTrkIGU2d9qu3I32F4aNfuXSHsywhLj5aJoJ049j7UdKq
nUXuj2wL6xSbFppqp2cn+it3k9tgJ+UM26d269xNYL6XrKTUnWcnYgvymMGorECvMWB8phkKbI9q
e+b6RSUKq/Dd4DU3D27RrR4c42hjRlhrPK2bcCh/JTW6TNxidzMDEOakd2g9icX36KpoHzbyClTQ
2KQdF4EoHhclLT6UKI9vqpL4X5vk0tPUuSPE10K5km82BbULGtdxQbSsVdKWgmsRt/U6tp1Paaba
mqwZ2aQpx3XpWNMPQnhIdZQGGEXhB3ZSpmEnduTLONXYLgatX1Uzfj8LQiQzKiuYCWzchrW2Kts+
3NVu1B+MgRuLBpD9v8pv9TlIIP6lLDyX3/7tDxCx/Nv/HtsGSNH4/k868e9f5w+dGB6xKVjLs513
DSz8f9eJQRSxYsd2CecDCMifdv3Wb46LaMvq3UI/Bgzy9xAnOjFIDnAhlA3puu+6/45ObIp/2vVD
C3F1UgVzAJ6X0z/IxDpyU5d1Sbcb0+hGOPMUl9Nt/D/sncmO60iapV8lUXsGjDO5qFqIGl3uknyQ
Txvi+nA5GUfj/PT9MbKy4kZ1ZqILqEU3umIRQFyEX8klkmZ2/nO+0/lnEqY80mv50jqmHgD0kJt0
aLpT3scnjFHjGvPje4S8sp4JNGn3idHoLcWcSwM9nZcbV4z3BAHfenAPV89BvMPcd/69uLPKpnFb
ei1apt98jlH52sriHt/1qWlIzY0kzbQRLYRCoEs9MmiicADsvczxrvnFg9Kwglp2eSNc/ZOGNuJd
WRpYtXEetb5bS7LXPBFRNInsuWd8iYA0LBim0Px6CXo4Ks1PvUSgaArzZ6fAC9UeOboBYSplmB86
tFwqn/N01eS3ugXkVqaH3GRLEtrze+SWD4PJ/gU/hhloInEYP2a0lav2bXTUvDJD0vWY3wwkRDgJ
uip/TplLziuOQZcwUGcfwMETRX7sPnSM6iTAom43z4jCKefzN+VobzDM2VyJYrpJROYfmoxMYkEK
tMUDsHaGiMcsBMdKc69ZjWs3UxblrLV8iubsKdVgo0GHz3e6TefTkEpcHIUbmxdCuaSfsGKSyXPg
EjniXCXq6JbUr6pU0RFCMbKpgSOqm3c9a4qV1zH1g4No73gwxfRJLgG4vGDK5KdkRx0ogH3Xnltd
ncJFnbF54BKGrehhgMjM0bf+MbMTX0k7SpDY668IHPSGhswZvS27akn17NR2cclsvu/WNy9GAkN+
GGICDax/VZudCrJ8JHzRtYFZ9ismhSm7c2B1KTUce5CHEJijWGznibhJXZSnTqe/Siaz2OR+J3+E
eohB2+RR2abCICkW1nvhoVloo/hiFT7JFhOZq9Of2elXDevf06jNzCyNjNJEnFRBYSBgtyZdzn2e
jhBRhTzi/Zw3oUpPlXKNrWMkz4YPjDqRrX6Tmt7w4tozvN2RUAaNYyOHDMKttsOhtrXxbMiO90MO
M6H9gYF0MppjMFRuDc21R21qQMtVOpeAW2TfFYOkDTsSCkbQePe+CWBZb7DT+uR513nna4TNZrYZ
sE9WjZc8t+bvxkiENgaJ3CUeimvVY+dFlgt4siSclqwOzVcWDsxAKwLoLNILhsx+Jx3FYBsudpX2
ESrOiAECT6dgmFsbJUdIOSJzF7AsBhiZOyeM+ruyTZ7+uyaKvw4U/233XZ5+5N/q97nif8wZ/zpZ
/I///L9o7Gj/cyPZBWBUl//lKf5RJP/7mrL87B9rCuZusPSWAUScMuhf1xTT1ImLQY420LP5mb+B
AazfDJfucx/MPQh3e8EM/Ds0Sjd/83UHBJUD4YnB5X9tTVle48/2MZJq/AOaQLjwqZYX+nXySGNK
k0DD6/aC6Qot433CM0Ev3VIc/CzRtiJSdnoY4PzAJjZZd1hB0KUojy37teiFvZGu+12AJVkpBelg
DaYaUrGvkmumDBtjQtiRQ3sofeBzsWe/q2U58gtreOxtC3NyTvzfCpMXnlgvLimkVcKaVsTWaU7d
E5CeJ3e5asfl+k3oiAMvx1J85GRM2qb0WZp+v+ij3BQg6DnR16KcD0ony7zSrPQzRF28ISTAU1aP
i3pr1p1DD5HxM6syInlGHraPlY+FQxh2C9TJwqFG1VaO9Fm2O8r28s3sGUzVeuL3DoBVKnb6LftO
VNRya0v/zkpVvgvxAW9LXBkHwcPs4JPxDdD1vRXGwX7nCxI0OWRdNszM+5N4AMvZ45/5b5vt/799
J5oAIf8xvO3S/PiMux/VX45x0iT8++9FSJe/4o8bEjyavRyCFoDkHzckpRPsrww6nrAI/Ho3Gr9h
AxAAPAwQaxY5wD/uRvGbb6NcsB+j1Vb3Teu/ssPDsPqn25Hr0xA2u0/TEvQQeASU/nw7Uk5uwyUc
/d0kG2ohctzVIZMQCvBy8xTWjbfyC+AFbk5ymTHUMs5JdzGWFzGGD000fc5m+a5MeZ4ZZa3sxgM8
lLCI4VnDC5UOrfYS+f4Zsjk9T1O0d02yB0k7xFuZcZScDWRiG2LYhrIY/RBFqQ7e36hXRqeXTBDk
5+T3HI0s6qrzDOm/RTk5QY9dNSljEnePe+6pBeY4VO8DYXjMy/tZ6+7ansrIRK6rgZlfna4TyYS/
F2+t0g5xfLVJ3Zexv29D99xrlC8ZNBuIjQ+KekU0ij7N8ALB+qyJDzan93r4SWUlarT2iS3+Y0oB
KU/1gw7C2lMWv+VX2nmBZlO2mb44kQEYNltm/qvexKAVkjOK8nWbGvwZEpx0blO/QtQA9gOTjEbI
fTQvjjrj0dKTg6U3j1jKH6MEebWdTLEh44lN2/Ab1nlfnlJvDreeoSEkju4sXgwD8siQDT8p2/4a
JxedrHDDV6nBIqliErlxNdEsON+iXFovBqHAg6YyJIVa0nAEJ0+N8QPWxu5hSmdpHOpouHPymM4C
OGvy0ddjVEpiuNWiFLXUCoTqoisHbU09DgCtN/Ec7UyfoKIpzgyo7ojHFyvDJJLrN9+parde0pyG
MnyN6mnvG0m39y3si4ZefHRWf54qe0tj9UUDF4NZVwzB0ijKXLZjgO6X10QnW0fr+KtNZJiu9B1O
/uxopGhJrmpueTzvNSpCaJkzm7OVU0VClStRfzRVCIUPmt9+Q8p8HfTpzZcNQ8oKmHJDs6Ech8Po
KtzK3qFx8ptIUx9Crye6DZO9Y3b7dtnk+iHPTl+jttNkhvAWx7Uug86qyi3TWAm0ATDnCk9yX9Gw
nG2yKfXcgLTUQy+LT1yS9VoUsDc6WCxF8eZm8z1yVsUFhD2uIIXsoJR7GaY66lhVUm9GV+r3zOYl
XpPyDVfGVqMSlsoT0BajDu+hTDacpkjIdnO9r+yh21lNeAeQZMMU4KGSdroSVcpAELaspHiSvveR
RbTf5zTXBdWSAEmnG910voyuibdhGzo7iUeU1TVLb21F/SdpAMiHKh22kMcyZI+Wj888Ga11a2bz
u8GAXymAeUm2lXZ/8DXrZHGGhVqQYgbVcQVE84jkNcoVTaZqW6fltCbIdFmKBjrII25Yn6x+uh3N
7AOTJ+MSErCMwczdOPunWIve9PlbJwmYo6xFloUWj+1WM+KdHRkbcmFBYoh9LF7meMDvzFwjmyDT
i1iDj0ewDxxXGbTMOvsRsdKloUXBI1H6YZnUpU4Eg6LO9UNvDc5GmRnbcKHfaaihQVobGyMpt2FZ
3ZoIUuu0F9m5LbIzaC9n3UrnPhWcKsX0NFr22WryK3HlPduDx7JwnpfZNIT6G4eabcEQMXYRoZSO
2Gz4L1Y+PqdWYq/rTj91McfWOeFyhUccOBX8taw0AoNELmLWq8RBPcfdQyh+OirZdT01h6O2hhN5
7tR3FmP/HNhiWG3AQTIwG5NYtb+dOpBfbrHRkCIHabGBQBxyCKPQmYoufpHOzMMNJJHrM3FLYP/o
46CTGgIo3rn9GY7IGlAGxBdC6OseazXXUksbKPQjuj5vigWHNDT2GwSzZ/5jS6QFq2cPOonwChAl
1Tf3cnT8g3STeDMuwKVkQS9NJhCmqCc8tPxyXg3bo1hQTX7qn50WDhuRuJcG59jatTt6XqbG3Fn0
7XI2BPsEYBSTwDS/5YPc22CbXJsZt2URDSIrt0uTCsWh41ttVPiFtj8d4wUuRUxf2zULcCrmfE35
gCC272BVIo30phaIxkLTiBeuhk+idGWbZbTJInFN6SXcR2UtAPRoahvlgsWwxThs4HvjAYKOavfS
XU+kl1ZIhxocK4rNyhHOGkMq0pk9dYJGN2DGpONrU9vuvR1PV8NPLlT1xXtl9DSpDMNn27ohy8KY
BgIiO8UmcbfWtdzfjqUdUDKPmOcXDbvijprFuvjyIipeXTcVhDyFExSe8YAd9R4LD03EwGwwkx/x
dakVCj0QU4/OT3/0aNBIb0feFCZ90lKScXRt6ffs+E+9k77Q2/ll28U3xU0tB80a/xnGLlZF/5bs
7nsMUBlHkVsGOROXDVtvxYjOfhvcHhZRl+M0wjYKGC7Gqp6bPyK9+pQuF9nYyKNlDlvbEbtUwxUO
D+NDcxz0/2VsZUbAYM3c8AKTOaxdhV/4Ue9o79L3mqZfrYp9QNFQSC/MAhuh2dOCrfc7aybM3hW0
GkeErYNhphRknIBcdBlhOUvTQTu77Vm3u0fDsL/8kXvBbSM2A4pBjISDDG+oHPd2grGPrxeyfo3X
qfDHK+0mMI56Oa2dtKZNi+cXLSc/paPPq6oy0l0bVQ/osdF9H7OFiAg2Yxkgbq5sfrmWfHbWlOzB
k/jWMLO3OPEIpY8qXrM+YRz2UPqla3GhhB4BEXxyu7ZnmmsvWKtwzr7TubkWtv9cjzDrq4VnDdKv
Xcf0dmEOJ6dr2nByQkWFoqfj7LE/M+xQncucpvePivK6nV1oU5AKkDY2hP8ARZ2b3VQ3ZSUH0m4R
tp1EXIkmfAMFHDBiAD5QzVsH13GV5hGMB7SW2KLVkKlstCrY4tHg3W/9KcVZHdX1upg9zDAtl0Oo
2fDtyywL2F0+gsQPt5FhPZuFuos8nBiaUsauwVv6DLkUg4hEbnfqiM7Oui1QTuAX7egEGNfu5Awb
f+ky8OLnTi+uxUCgRMX0J4ZifO2o+8ERSAR+KM9wiWDmzvi8a5e+3Kxy7EC2ZGxtjSUi1SlRqfUH
raxOro2bJ++di+Pi/J5Lgo6jeTPUADJ9q6Rq1m22uCpzonhAiSKzu+UhjGVFkFtJycERax2cQMrp
GnGThD2bQ4pF8PCbM1RZoux2Gt6xOtApldRMPdocA4rQtmksX6rB31mohLlfwhrgbthMFKAESiym
ySEi99jkO1xR9YblcmTHUd4lo1HuDNFjqTEYjNXZ8JmZNec+20sDo2ayOSXqLYq1A1zyYeVYUD4I
obCT1chJlwSpmG/k2G/NbrqHVMWwz6HNuWmmIwUXb4NpPBIbnAM5TW8qInoJTRxLaUQcu5HcClPH
0LmI4vLOKSRpcdX8sCuDzXfiJx+IjfwetX5g/9bsi1yi/iQWPFWNOqYKfgPSUdlsMkaLwZhpD3k4
HH2Jq67g27ai+AOM7cPsTM42hhfDdpXNHU1w+3KobzS79gNi929uyIitLFCdyvZ+xOMASCQ8jv78
7XTxsZrYvpROS0Sirq65P0mCCupm0BpMiOyFVtOUnBiJ3uqUfwxoYZi9Ysqe+i3F4BmqJc0s0jnW
k3aDr/exK2+irniMa3WjSfs2c/V1ldZ8FhpbGA+511DVMQ/5dr3BPIwyhLmlPfhpQVV69ICweIEL
u8dmRQNKhv0pRw2ETVc8VoLRdGHpd1M1lqu56/aIHvtEVGuSr8t4Od5GoFjgdBAtUHmugamvn0Be
C+aXS2GMjRuo4SiEaQm0c8fVOGQY+THLECEm2xLkqKpUpHm027MeIN+hJBs6cZoC68DIQDhP8wvX
/C3geu/2l6Pu5a8Ex78UXX4pk6JV//ovf9ZvODC6S+jP5AAKdtw3nQVI9ItznH1p3OhNIveqsX/g
kh2Yv3nGeiB+8Vf6519N/v+nr0TO0HFoQOAYvLyTX14ptRwiPqmU+9wt6WWrlk7NFtsLTMn/0ROX
edXSYvmPVYzHH7jv//L4I4vLv9OZufzsH/KFZSzDJGKli3D4Jz1RGIQbbN+DQOXpv9RoUJZh6Dql
fSQddN9CpvhFT2SeJAyfxy+UrEUO+Vue498vCjTZf3iRWB5/038SFBFVFjHEtBzKOZbGjl8vk4Zn
D4WFpLQZFx+WfbDCwzsBeE4/RjJHYftJ0xI5ahyC/mJBApP8U5pwSIYuXOMAKUjj9dVrLC4dObHc
wd4HOjqvFyqM3AJttFkcZG4HuK03DlQoM+UQj63OK55HHfGue4vqS+pPzE7AJVY1lh52K/O578Gg
sA1PfQ5L87CyrQtmDc53ePBH/zNpj3y2q0k7RjZuNDilUEo8sMRFWH/aDVU/vMmxJISJ0A/Uct1H
pDobdZpJP0z1tvJMhPpn1X97g7bKJBtwarYZL1N8vJrF1i8+VH2R8c/Y40GpO5CwjFXRE2P1y0CL
MdS17absHwbxEOIVjdjGOKkXZOxHPRx2Sfk9co5zmyvjRs7WGx8uuJd/WzoMnrjdl1EI+xRPytzs
E9gGkWjYOZ1j7+IaLURBztlat549E+8F7ocGyyp4/ZxTTgPlvG76G6JzK0Cngck229LeGmXvmVGc
4IWsejKvSTRvPEsCt6J5NzqEw4PbiGPkGm+9GA5J7KwMvq/Jb+kVZybFdxu+4twhNiHupWKg5u8a
p12L3Fl1HPp64xhxgfj9fVvfF/JH4jPIx6bGLoXIFHyMDdBIdprXdr7oOd8LaOq0g7jYMLcS5Xka
PSqR3Nsus/Ywqr3ASy06t0SHpSLlt7NzHdWsb8oAi59HAfoNs/frYCWbmX3yZk5/+NE2BvJK7XI5
mzSWjCPAcy7WVdUTWaEEYEvLE7LHp80bcgocQfBEy9I7UnETdPqNsmmpLN5bncD5Wg4vgwUeltoX
EuHBrL+E86dygVpAAnEYtVb30AjLbawRP3Fb94Pz7KVvFakGrGk6ETtX0E82XO1x3o/1fA1ltu11
D6h2u7Ho52zT9tZp8CE1AwIPzg8AotEcHz1GvV42HS220QZ4S3QdMI4fOuj9mYNT4p4NgghTdEa3
24b1tJvK+0KDJF99D/aH50GZ/9AbXFrFTw2ZsFLeJvN6hK5ktUyo4tnbSLwwUXITocyk19G5NzTC
Ia+YgtwJyV0PNPeEy/1ONROF9s22W5z+mkYLogle3jh4tcV+KnyZBAq+uKjEuRur8TET+zHzERLu
GvEEnWOTgq/J8uq2ceeNll9SL3/QOFZ71dUcqpPsXhYMmTmorRFuIkuSeFQRD4AbDebwBAWs7zru
tWatjJfG308DBquWQwPotzbrXluGmKh38CDFdkAks1ttg0L54ubOTRM1M2JHjUO4/5wMwj2GeNEZ
VLCfc/dt0e05f267QdI/OwChL9Y0C5B7VPu2TIHM01MmR8CXdEgu1340asXaoykTZ8h91jfZoUq5
6nunvJvkfN/32kmbubjnlIp1CfzCbjCSvw2a+LIojkSAPpCIevUGxopRo69im1BtnqxtAlL0xJc3
MlkEjN7xKTLkO6rM/BoaFHL0L543fsbudBwWMr4VZo9lWqxlzhhHL89ZV2w4978LDXauO2wb393E
trnDF3CYQ54MIwQ6a0w+ujh9GiX3vMMhOus6bp3xlOTwYvEurRZicV6nuy6BvyeQlA80EpwrA+sX
sqroioewAyE/UA+6alqt2cECe6XsIl17lSQPHt/7dQYe3jraHJQcwKdz+DCaOUEj8mgIAnB5Hfe+
zCg4jMrq1Wen5jvJmWicRRqDqajRqSspZICICwlw2tjeeJiWrE5s36LngIiBi6SKa9MYa8du8EOg
j9ny2RbFvpVtUEt0ALyYdKl3j3VoFJu5SaMl6R/jYyruqmS4aw39XOXDSSTJgYT/FmvIua/7m6bt
sWCrIxH/Dafc29L79hFaMuvWjSI+zgXIR3BBWLcjx9bZEhuvMVYU9gXoJLuBPIDBM9eVnJnGZzIg
uIDpBIGpK3mm4TXKqUzpwF6DIck4BLNiVh5Ji5WUjKSHZtSoBcx1zoH5+X92Xcuuy2KD8o93XUxx
278/wOXH/rbh0tk8AfFwcfI4Dh0/fwxwdeihLtscas1c0/rFFOQwFtIdhrQuWy4ikb+ER53fQKBy
E7NhdxgqosT/VzZc5u8joV/J7myxQIH5wjCEh6oLT+RPG64e4yXVHkJg1oQWOXbjl0Hx3RaT3Fex
lHQYHSzDPtU/6qW/4/ciDxo9klaYa5T8Yl12k7Epqxpk4FIBErfFQwcaHjvdkoJYekIK/8EFsYDI
k68dmkSMFrJbSbcIxKy3ZOaQGIXzKSKPAT+TIpJ+qSTR4TCstJISwmEpLDGG+HscQA1y8/80TDYv
GtyLzypJn8izI6cwZd10SSw+5xJCxDrUjD33Now76mERCQ+MhRtEVtg/cRB5v2O07dNcFQeXdAOQ
/aukphOjNruziscWsI4HkkqlzRSYwB3dbAAq147PHkpkQMMXFqqWOV9hEp3KHF/QhCPkp+dS47b0
o0SF89PAlx0WGfAItzS+oqL3YJKFQ3dy6qnBTwOzihkM/HWWnhoJrtBdFgZGSszNrZ1pEHTqIx0h
raMQvFQ3jiOPRH9vhY7i1kTjtzvp+car7e/etu8cVnggEMVHaw9GIOM+CroWZ03cTR9F431Xfc20
3CEmxLf9DRG7XFc6NTxmOI0UuHnnsLdue3q+g3z2nrFdOius6y+Uh0Ku07VyDS/8kcyItZJpfDJT
XPgSDZR2Wv89MRtrkwu/uKDri1U6ImomogUP3cz2QQ3UtGI82VvzvJ1dyafe3MX2vBYaHvfe3PUT
cwBn+gib/NEfcp5TDkxCWLjyo2ZQOEqiLKThA5FrAwu+sQPOcDD7pt9rbvSO+XXJlAEOQf8SaQnp
oPyg9qbcIiNHr5Jx5RSRiKXZInkkU+LSyzxfVGiL9TzhIqDQliHPQ2eV+3mkBdrRjpCxnjKdNIhR
Fe2uwrt942vxXRVT+2ajvzgWe1yUPrLFLMxG0z/0nUJkr1u8u311Gezip9P1n3ar9qqyrl4dfyyc
n8CKGFEV1mflO4dsdsatCZ9tE8VFcog61W8bPOAgdskI6XV+CPt2a3i3UbFNZlQ8tBV7x0OBXRFm
7wdb1iGlboSKGBNTOxBZ4lQ3oEi9uLXRPmIYJQ1YCy92TIwJjYZu2FCO0uKfLyYW4pj5KDuU0lmH
UagDTyRFWilaX6LKrADDaQfUP4xjWczt5Oj3uQSUALaIAhI9AWltwneVmnaiF+0NSr0iLlju3DR6
xa+KPiOoYKqKZTbXwFcDlUkpgBn6p5LuF4AnEDzxPJ1zhNeAIwRA0pxPq/e1q52KV3fMHkhDvwP0
BnKsReqsZSYoDPpzKKFyYPk62U/FYH3l0y4V9O0Ubag/gZiLkQkhvMcSW0Cq4MLznQ9ho894fXYq
VWau6JHp8DrpR5lzGw6DTjYoU1DPi5t8RtFxekOtW3NpgbUAzLEvf+UToTiYqvvE2dZTfzdMkOwZ
hFXT8NRm9cbiM53z/gb1nM738WHMY2p3vXcX/pk0l8W6HSfOYQw6fRG+hxaBTg//IEnGWL8rBjp1
VM6QeaDJ/fD//boMRd0wWLH+6cIcJ636UZDFyViIf2dFHL7+9V9wPv3tZ/9YnfHYWtSuuDDB8Tz8
bXXGzeHZmDWwUOmAHf5k6IDBZWG0IMLgoon4i4byN3uV8xtNo7ix0FF8rO38ff9J/vhncohnLIaN
X1dnmBK4fykVZbnHsuvzSr/KIY6F1mBAi967+kQuJ6Naw+58qggY1pUmCsUsqMwdy/zL1mQa4ImU
jFbanZ5ZHkeG5JRNRbGedQ4YhG51ksq9tUot80YTVDJQZ88hpSYi2OORrCVH0Cxz1CYaxLfVMa8F
7lndJhTnrbN6VkzgkKZBx3yIEVaRl2N2GlztpmpZVsIUEGPSZR+aFbnsxanedNQIvSvHnKnZQATi
hgcOIg4J0tBEZDeeiCl9zO781hb6HebecxZWr1FX3TJVcVZRAkirSJezVTk/jhL1pvcYuwtGMlqI
MyxmoB8Y0rlKc3ylTeO9HPVz3ejHISeE1SXNqxzsXVeI+wFHKIxJ75m4+RTg3AM2ycgpiElEbSeB
9i8heu5ml5i2YuqMR9N7Ts35vdTKUwLWjadHycpfIM9HZnWx8HCse61n0VymH3IaA1VoaSC7HBkl
7x7zzPr2W2KJQzVYK1zhd12mXpOi+opb+NSD3rKxGvL8dhh1tRlGHsephTCjXHGG87stBVV3be9f
Z0Bds2fxwXZ2MIewimbyQlmW7kVuw89omcuVOedyjzRs1cRfWQzMPK5TK+g5bBa5hv+1v7cTbVXB
/1btzNhafzBrD4hSDebWdB569nOjlj7Mc/gEkKlavpo3SgVf6eJ69mzjMSpoSfCso3KjH3xlUL/E
u95Md4x2n9DJX0JeJSJ+hbAVXp1uZgzo6xe3WfprG8ijDU6QKKq3AqynA5Pe6IuznpY3cRJCkZ1v
K2W96/iLV7nrXOdcTAFTgOyGDHcMHDYutrVhmRvPrPN97UK9pkc6Z3yq9HW7rGataz7jZThSH0Hj
W8pFFo/6fF/VdcJQIiOnmZfbidh50rN4Eb8wFxL03msh8Fh9NUPj9ovtmEXIRHZdMfow9qk1HhXc
yzSvw8DwQTfaiQJFMSwz7Bkm84B7ajuE/IVsKQuiohYujxYBzYaGPnDh78KIljh8HmvXQBZzwpym
MM+W61Ba5nomtbviXWKunt0bR9YKXwmDWH1mfqaakYumZNQKhIWZ14xIx377u0zd6t6Mm28lOST6
EJfW2J+dzWjV/g7ojndjeVl1Z4/dbeo1PzlLD2tk/yPdw1uGrk9wyO+EKJvV0JhUBPcSAAUhFUht
8Z1RsCnHoNivzAq+/1T0zaGdrFudysRAGaS6Cl2QG8siZ59iobyhPucOovrjwNlhRRAaSkVO/63s
q4H5bUwQeACVDDckN4dLkWI0xy99z3X9jjVqkV2bfUMccuK3WM28yTFKgGjz3WcmRNEIMWFjUx9c
qfkwEIVhBFMNQUh4G8NktYJkAhY+43ZzS4RWSqE8ymSQ/zgNPIOC+8wmn+hTspR89AhvwNWWOByz
QoOoKmMX7UVjaLmiyqhdOeV0TG3Bq7K9CngcAHFo7Qv2uvY2XtbqBO8nCi06l51bNzmfPC6WHo3W
ICJJ/Yizq8LuYo0W/Z7OJ1HCx6zUyPx0w8EpjWs/qD2I6DNPlUsvuz1B/RPqstxpPT48NtWXru4X
DHPHhQk4wBp+OC1jPqIcaz/VYwTt+b5IYalU7RQQBHiwBvdnLTgOAWw+S9M4qt7eFg6axNSUKcPJ
Nj8riZMWScReNTblUL6iH9VoVpUY9L3XA1m0Qp26zLrrv+yehFvDm9iIODLh0cZfbSnim8ZjP1QY
LARmZNUEEsZuy1g2RuB1XkSGUQbWDlduH3/XyUhOfuGHFSR5ddG/kysmUJxzWyfDXMJ8xJI3y8G5
d0OesMKMzlbf3QkjDK9F33rABuqL49THubMH7LNFTPsNM9p6OGa1yRrmyXe7bF45BeIR0nyxsjMj
RoL2WRMUCyKkB2PYhjZnFUwC+a4pxY8Mx/I6YeHHVoNtBZ7qqasw5fkjvw0yjZXNDJmliLZ2UdPb
WLV8uwVbWTxpPyRFCksd2bWeW3uHtzPe90YMfVuxLTYczBVmUzAn5uL0CiazyF9zNj3NoX0jlMDT
qKm1PeCgjLEaeKLZVXP5pTIioTN132dPM/xNMjX+dsgHscHpJfcZJOlg6qxmn3rVhWr6FwkLb1O4
U4mRmdDfREXqamLeq0jcN0BjUe8CCnUKWN3NEMRjI1aa1+MZyNVxSEkqRgIUZVUPOo+AMQt8pNmt
PnYykAuAvnITxRVVoVwRzQyMgqbEZk7cvZ0TAcnZG+0sLX4RbQ02Y1l5xeAQcKjr26j2jWCa6Tic
3fHNdJgjz5FsL3mtAzCZm8eqqkHWDnpyY4exvRqryn4h8V9tzD77IvfJdr4Pr72L3Sa3IoYGeWwH
So+t3ZjFD7At0+c5UeGm6rGUUzS7HTyMLmNff4sErq+LqMJwPMdMTUqW7DvlA2UMSlq3kiBuefT2
ES3bhbElCAWat3gfmhrFcTTPnedp7In6ZJ2VhMQzgY4fqowmdFIQS1K06aqT4XYPMyc5uNzQXXwn
6tfloF4NQkleAWyiZnfilDrDFDDetANAY6sLDk9OQQsbCdc4xlea9+lTP02LYY9+26yTL2aiLl1h
X+JWP3bsS7GV+x9dHf109OjoFfYBFmsahGnzyP+ZrQqH+2tO2Q34SolAy2agSiUe8J4EbO76z0ap
BbYA0eHFR005O7wXz2RlQEg10XboeWuupr1hfyCoiohMnwVMeWdVtHEd6LHBRxxd8LNDO0ruotla
z526TG5/A2X/MDa8CNRssVLMEVdkLm8NuQg9VLJQulxSuFS9maaAxRoRPTE/cSntQ8XraFZ3JFh8
Y2eRe/EczmVefhTavPOrpUEhy+4KE5JAEh+loQqQKd22Edmeg9BnPefXQavviga6BAx3sICmYCiT
3VeE+rvEuqMYgIpS49zU1UtGwpesEEUxIiKaNFgUpKRH/AjJRpRd/EOKGsp8Gyt8F8bDDPoEMD1k
BBo3vjIJA6XWWa8zw6RnPuxuc9oINq2O4tXV03hPMLnYV+2y/GSZ57xONeSLefCfVewCnal/ROmA
f2E0X0o1PY6KDmYKai4oRrca6/dOm2gALCOVb6U+14+jjVfSNyX2X+nT6tGkKjxwWh73phsXlPr1
6pWFZKJHrPcunFYokIb7NyzQEBfQO/x5SvVU9TBPC+JLGacM9tKKkMg6L5OLNXinOZlv83pwCFhU
RwuUZaBV45Mm4zO+pQabmwA9AgLbiCSrSj/DBdPvG896HtP5ZyK1Y13ylElkdnUGvneXy2JteVyI
kSurIMU4vBKiwHJRMkKdgKRcJsuFupFmL70r6KI2or1HBnZtpPldvnwget1cxMCqGYVrmufBIlHp
ghCXXCN/BG6kWqgF82vRJ7tZaAevc7OgG83bbsLCF+lMgFEgBtyBId++BSfRT6K7mdpZL/fq3USt
2zWfovkuyXDriST2tsNA0ZDnJ/6m17kWzVxSjGaWx9anMog/tv8Xe+e1JDmSJdlfmR9ACcxADHh1
zsODkxdIkExwzvH1e1BkOjOrt0b6cWVHpGWke6oyI9wdDtjVq3p0Yq7BkJS3QJpyvZgz/nQDUKds
XCaw8UcwcPWO3+E5y/l4gbMSTe/8aaGFwGF6moaajl1VIHjbw+Q98uYWS2Umn2mN0h7kwY2ZR3v2
vW+hVm5jgZum6dMQlzHmyoHjMVts51AWCf/F6f0LIu/Wy6cn2JesALuC/mbH/PDskLAjyAof3Awl
Km6x6x39o4cLsrZ0PimnYzXIyjkQIC0bjR5iAEsslOJuepJpzdmgBRXQFLq3tgpq1OAt4a/qWd4F
jnHh+mMtAuu3NzcdvrvE168ZTWympX+F2GHAvIGRmVLTI1INSTKoHpLJOwm9it6kEdlrQ3raCq9r
iLELy06o2YItw7y7s+0rXRKPeN2SvZekm2lKTokQu7DS+VYPD+kQsaMnY/iHw+RPjuRPboIfA18/
ZVMe8pT//JoR++lf+X8uSGb8o/HjGrTxt+YnkeOPePN/Wz5caOJsIFAwEDRQKwQiwx/4Sv4J/39d
6I6NiUP9aPngn+DyI5VMvnkOLCv+uj81DtQPqg1Nl2WGof+x0fgPNA4xSxg/Shz8WsqGq+nAQncF
f+PPEocLDjCup6HeulO0kYLd9NRSwAeqspQrrXiu2RPa8irgneSpT2jy+w/C0J9XzY8WqN8zar/8
As68SSFiR55St37xQJEqa6n6MJttZbLv6GlC8HHz5dj36qAHIuifuuGLzcFyqtiuvhdDt4qKdE89
zqKV9Nf6z1FIK3xs4p71NtIadmRrz2barivx2vfDznUZ2ZnhgGDeDuYFXzygOXpg2CMWkAIoszyJ
qLv61F8QpF3UvnvooEZNurv+55f6u3vm7y+VLQFmHTZO8pdljwIIbjpB1W7nBA0NErvSHY9FZCMa
pczmpr8aI4peulfosqt0jitXHnK3XPcshSE8hoMOTpA98qhvitaClpM8GdYIw4FHKqQO9IsPzBfc
rYet5Zj/w68/24x+vVQI0LtCoLHhU5p1tx/VMGCgovcBhLIcCL9S+yUNOgw4MN7xL3rCXBrO2Qz9
dR03B3+YO1XD2wGgvatuIy1BDHmh3WVl5uNZ0CNqjGpcgBPfmH20TolIS2I6Xmw9QAs8F222qsAS
uWN3qTRKi7yRZ2rsLiuDJz+Yin/+YLjW/91Ls0DFso3DYuXydfvxpcFz8Klk0uvtkMXHgro+P6u2
DNPrGkiMh0vQD/H8A5R3O/1ROhQ3sTIHJd2snDTeNnS+w+pYJlCrFIq6QzDG4uSYkleW/o0WEFto
omNGPMGr5cHFK7qSxnyUcyGpUYNqg61uDqBD3zRZnWzZfFF5T/0M3o/wUFBhxA7oYEcgtOqNN4DU
KGYjy0RDblSssurd6eQe0OeaksG91eSPlnBPDu6sKVv7bvjikxKqLPPQwP2W8tPussMYlquUmRx2
kJ1SU49XJku3RQmOcdAQx06R9hGE9s6nxKoM5LbIBg66uHjxLfcSN80edw8PYRSO4GiEDULfQ5w8
VO4snTyECH6lHZxre+Pq8FMySpXROp3gGzDZpTemi8ZY13jVYwDa+IDKaVjoij+jX+3gGtUg3TNe
Jceswm3YdNGrZiw9xcmh+kyHXWXv3PYg/M/E38bTwUapSZbTYFNItKIh9WiLk3BvtcrmaMkZC7XG
VwAR9GsHI6+YzLU5HLzkUHMAMdhz2rPz2S93Jl0BRgY5PGT7Q79Olj948zaPc4FyiO1TulLG8caN
m3kWwcjgbQtfYiNZ293XVF4i1N+yob++IaZUvcWx2g+hcWjKsaR5gFiM5M2xDw43HROYnUco1jfd
27qgJ8uPX4pQkWe7krrJhdjUlrYtU7UEuLTP4maja5+uRjfr9OpjkPJxOpUJhoPWvms15wqasq4u
sdffopgsfYbtOL9FNllUyl/SngtRd19ZdFgpJp5hT5Tjrazid65yRKJ03UwIWyxSbACpJfruqCOO
dDthDqtg8Ld0nY3pujPmWpRwmfXM1GWyzPtxzQS2hqh0JW+I4apeu1yyKcR/P3RhgucfyLzrnB/i
ZmrZ6eOaLzcrnFe97gm5x/vaZDNUvgUu5G8XR/HYCQwxKwOvUGUU/OL9zkpwXQjvdfTGLe/54J3T
HrJLnIHzrY8VJi0XoaNJdgKtzjDydWmaS5G8+tlLgjKykI2x7MqQDR1HaYEXWKYUVEmuJIeDYLQO
CfTEnbug9AX71cTJKFrH+OH6WVfjt88QpmTX7ltMUrEdrEp/pvDn57wLdoPdIvXzCMGjZg3dPnar
vVOzk+sbDHAzmZc6tqlf20r77uW3SQrLtMfdl95V6i71YUZmYlcG1t5STCberZc9ahkNYDECJ+TR
wLt6MA6q/AIvYEFH/XLmARbDkSuL5UF+5vCwq9pDw1ZVFXtLPNFog2PuK+Mb4eVyhU3tnCtCCiwi
R/hsFBhvbVGy3T+VjNj+exsWJ1r12K69jeJGS9U29h+iQqxUnhyMhoI+8ZZQfuAacOjpBLSSgUhT
UJ/z0T/l9qOuv9lFvptxYm3gnErI6RFzco4GMY13SWuswwSuhis3mm/czIpVW3uXrsqWg/6poAtW
hnPROagSv/rOdwHcc/KgeI5zcc++M+EvQG1Qp9rcWdhrKiRAp0Fbpx6ggFTlNFB3cWnSjcy9lK9q
Oewc1ouoW0tFgFUNw1ZGdA0a5c6jTQSm8LbDMLHImHcWndvS8oaDS8fJZcQb5LalWXeHPN/qXOLK
3fva3iJ6HpgfZlduIX3eOuiYbaMt4HedJ7/cdgFuQw+XYIa4g8i0KcTEj8LlVJbbBi5Uq2VnwMzL
YiAtpYi8BdMBNCk30WTVD2ptBleXMjg7uXGabs2eeG2nAtw2knmLnJLY9mkA+FmlKGzhVB7HkIgL
YyeOR5qrOPR4WTUXn3yltfltSO4VBndrvgLfIi/F0W7xbzlHaeabRDso472kDBNnJNwNnFYMDm0E
Zc5iwLTsLepyjtjqfQXSuh90qN9puisIbq0KdshVOOBmgmYbsEtyXvM23GaIqML6rtPLRXJsWQA3
H5N9iVG2BHLNVVm0u97WqJH/dDlGSh4DNk4xSbofJA0u+6uW0W4RYJ0wiVJ0iPWwQZx0vLCBWrHB
WXRxsDFJtqZ3HrlLmXb3RSSfrfaVr9mhpoaPEM23uSimC6ZNZ7BTIxpqjy/W8B3jz4unJcjuxUkj
Y5bUbHhxJDAYW86hbay3Vjlrn8ZuAstbH4NWiHw6VYKWeFceDaKzICEgIzc3egHqUjc3oUdsBP3T
kU9S+1LyqXKJa6PnpEC3JhJnYM+XLbenvumOVqmtTQNpy0o/s7lRHDZKz7ac9NTeRSwEMEqHps3g
HWn6AisDG6akCLd5aId3cW/QvgOjZuspF01SWCcvHj7CVNEJm+6Gxt8kWXhDrv02aetjTrYBr9ON
XwQkCJh1GcZb7W40SItOJIS9bjmgLrmDvZfgXAqtXFOkvgF3uoHTAytiXi0Q1aUfVFf7SgwPqn2w
abMgGPEM4XmN6XVd1U8U0FJTYqxoWVsp/Hn0bC6hDi2UHJYeVeY03S4c47GonG1bg6SuIIzaGC4z
ua64jCpuX0NDHjpimcY5q9BXTAZzA/r4YLSDixxiXJXnbZRNhiy0nLsaATG3ybn03Qpf1Hq0rlDs
k+rZSvuNqjR29u8qe4p5xFu9s2KbizeBCw6rs92j7hXaygAJW3rcpHlUBQMixWBSGBPx6X/3amc3
sHQcmnpp5ApGOeeUyDjYNStHKuTzGXjhHrSAe7kZJidHdXczHTlzOyA95q4e+ueK3wxzwzIMwlXP
0y+hOMRTFBzbL7nD9zzoHbo/w6U/TFykkJbKcUO2BhdHu4gmY60JNn7+mnpKTIOngafF0M2aPU8P
0dz34AMrvd7pNBRGAN9hrwe2OAdVfswChywQEoMJ6rUDEl/F54Ty4Lwv7lRgrhJw40g69LdY+4wV
WOe/lAVtNe998Co1TpZ9d1tOGMMcRqplnstNGcDGaF8t9gOuFxJxLFeVPsMGeaZb4kKn9HPUXrqU
CoAsX6WC1B8qQjIfBbCbTpxnHepToHla9BZAVdqUrwld0n7ywi2TJhuWJ/W4LdlnuDl57dmLr2kW
LQkBUmNxyZppiZDHpYHo1A8HxiXkT1YXfn0bts066/vnlHdSZAymcNYckG5FiDhpuFu+zuss/PIN
QkLxhAET+IK90seEu3n12KWK5wKbGO9uMtnd+jj9xUANaX91h3CVkMDWbX5DV+2G2l3nuXHwqbwg
xr4cNQ36bE6UvjtWefE4mcO+V2StJ86K5ODDfC98EoN0TmfsP2NqsZjob9JMB50g8fmHUFCnO95o
erHDjRFYjBTpwZHvBuuyCXi4sj/8wL/vJuNUKuKJBWsbvVzW/ZeHi8pn99GJdcHGNO3ZeuvNMmZO
BG5Io+dz1XzJKTz/8zQk5on7b2OqsilBF4gTjEQ/D0PmRDolbmVNX1G+5pm7y2xzW7XqUzKmcabY
RZ1xCpP8IWZnYenR6p9//s8UDYVQ4kocH/x4Qi2WMn7JoBDdJZmKuZeqBXz7YtLPftDOYd5lCwkx
pQPH6cvHf/6Zf4OzYdyydMpZCMSiu5CR+vk1g4nOiGsZ9daI3bdSBmeN1blHUaUYgQEL5yQhA/Yl
nZXk5vzW3PrSWuZlcyqsdhcb6UHk9tb3i0NFiZkMsA/0xcOYaOTouu0IJCqFwVgrcSHtdTv59oaY
x65l4VH3zv8wp//t/fvlpfyi6JT47tLU6uqtLMOdmq7sWLclpGKNJF/GEa75X+Hvdwlv7nn5v3uP
z+/BO4GvisjXv6mvseY//JfHaa6vgc5EPxIJP2MuGvxXfQ0WJdNV9u/dhLP29hdCygZaIyFIGUqZ
7Mzmf/SXx8n6jf85R77ojTaA0P4nFidb/irq0JwjJT8E4Q0ZEhXy5wvfJn6jsd3w90M03ssBkHtX
yHeZ29bF1wrK/UpxjXpgZoX1UBQuh+i6dO7xB1PTOZXeM6gTfEKBTiCDkj4YrZhhs3CTFQ5cXbHx
bbmfkuBB12m8BWyAl55EkHhvIvHWBtpWJNQdlFXzHoUlwaMw3tLIdTG04krrIT04Uh0oztmFxTiu
rAomqhu21WrAVb1M+ZZhsydjxEauCGbbsN+81A6HGZkCwnPM+kGPx69pqG4nvfkOA9TAt6yRSpHO
t1CPt2WfRDCsSuijbsSNe747W6MO0BQYCVtbGxUU0yIz8RisFT13G11ZyXocXeCuToalyAbK4uAH
ovIaMGybe2ovvPquA4+8yIz6ww4wQTt0+fpd+2xr5QO78tuory6slxAHbGJeVOvsXRxDd3nsUaQm
8DSEcnxOp+mjp9XwSGLZojC5V9cuk+6qV/0tpEY4BzK7McoIta8iTuOO2cWtx5eMzfECOFF7KKaI
lw9yK620ZIVxtFyoMLu0XLorvZbuozcYr0XB+Nq41iHymY+9JrGWlkFhrRDDi+FYn7lLyUbY0g2Z
EkILu4wodaTuwoSTMPliTlRmhAE4cOO1q6jZsQp5CRrMClpuvjU9nO2gLEJojjighqJpNkqzHqrB
K4A69APOE5LTEzIDYgoAeYB3adhTN6EbV2PIjlMBmEzSNuQEMDA867Xs+msfE7sDvPZmZtpFgBLx
MO70HYWPHH6HCLpZMMnnonR2HFq3dqK+jzp78UTf64pt5KD5m9Cpv0eQuTOr2ymZjkQIx7cosp5j
HwmojhgODRVfZex8Fpl7ZelsLPKuzpa+lMR6Kry1sRUdmpClCyuyxz439tCGCFplBNwaSNVAnB40
1emwmX3CTd34hiv7ocnbt8YD6wzHAYZJQMmiPWwBKQAT7LN4X45GDxhqYNM8ecWqyH5HFc5VGo5O
1g2UNfv9gBVuE0XmkxkX3ToDc7dl6y3vLGrOFpVpfRvZVclc0iHt4tlhEUr5mdFT4JV9guTY8DNe
Pc9qT2OLjzq12Jgh5+Sc2rouO0KmaE5txvJcjgw27M3JUBJvWzpY+1Yc0cpVYvZ3toOBoJfAIqJO
Wzc6vmDfZIpxsP7yi7BZM7Y8xkEijGHySHM5qZlYYdkWzbiqXb5TanSPlhQXMJr2qpByZCbsEeHy
rOUIyG7yHLYOmUr2al9dzFRnEfOJOfGyIcwaA+CEexNOgnrT0GWzTkuU43/adpcC1CLrGaVRtGoD
72FMx++Nr04B+QZDQSDVG5B1puq2nkhxfHk+AhYS0zApLh+vvM+pa7BkffLB76zM0LprKgDAVWjd
tg3pM1271UXykbrdI8dcBD9J/XnURDdOXt4JaiOWDZSElWAnoVn6rnXxnCVpeA9knN4eOJMAmjfs
Q188GjoRjm9AmrykPo1AsjPvCt875UadEd9DVDdzLqcomM1JVTNilnbOvRbtOZ/egK3c50P+PrXj
UzJFj1Wt2uUQRt8a2TGnNI9ENlMkc4u7tAdB1WSJ7kbwyIkRc5U0t8J0bg3dOOHHJuxvOg+F3h1x
eNPjMd51PgTXsB3PSPuXIlDrNGLYI/+2qJvmW5nIT8NHJ7RKRvTM5oxembD//CR+g5dz0b3p0JjJ
Rmv1lVsXoC1Ecubz4tgPfCEwNQp+koSfrEiTimgtBCwV1tpIH5JvTKbx6eZgW9laTU9cGrRINb5Y
5QBK2OuiqwcS5OtgymJlWqPcYLVi7NYVAJAY70DgN5eGqoall9TlWrUFqwhqBpfDEH7TVZqBgPL3
xoDqkzrZs05LzjrxnK9yhivAbeTFKBz4Iw2jOFSJRZpkGheZPuFUMzLw25jABmcAKGQFE4YvhYii
19z/HEK8PH+7Q6wkuTheswJWtQqL+j6rMIomhMIOTYowZJctVO3+A+fsvs/qbz2tvotpMl7l1HEr
TMrPJq3BEBIYDfyP1nCvUcelJiIwKQmmqnXrWIcAkm7n0NLUeqgbQlTlsrQaCjzlkzGZnz2l3Su9
Gy8gxU8GdpRFkyP/m4V/rzrnxqIEbtH2GC9HdDNtmiRWPnEkIrnynf5FWtnGNMt9mXgmf215a6TD
o98Zt/gZ3t3Rf6SRLVlZNF0Ug/fe1lRfCIsSDIs2DDt2Nop2DM8aVyNtGcmkbgTtGW3aby3aNKa5
VkNronMnqYKibwOk6m3Jk4h1ULO15kYOy3N3FRUd3QDayKO0g4K8TUKJRxJXe72iZzGO6+dJdbfB
CMmL2o/xvtPfgRY9UAqJEbhCzM2Ml6DzzpxWOklgJHaeWg2UT9TQBCYGqMtVvdaDEDCmsSnnKhIJ
WgPFLd3Hmb7OaSsJVXrG0fZuJu0xo82koul0oN0EBv/ZH4ad0I1DOdeftLEA3RKeO6f7NE1m6rGz
PjjBvZmivEtjdUjROg3ZXYdAHiMaVipM0tQU0cIBprYqiYhHU300aGVxaWfJcmfX5vpNPYCRS4uN
SLhlpNGHQauLW5dHuH83mAYPoPsQKLHg5OzMDPpgtMr7chPxktMT4ye83Vi0ETa+R7NwXBXqMQnE
XU/DjI9FIq6qW85RmEbpoEk4n/H2FVt7bqdR/TG35Ym97YoeMHXoKcOzrODsyOHkBbinRWa+5/F4
EZ6zA9C/nmjCyf38rqIZp9f0ByNt4lU2d+bQnROK9GTRpaO57XWcy3WA4FVHQwsYaeuL0KfBWUql
s5sxkzTjonX2QRe7q8I0XgG7cbgZ4nZlRXUKLFr/MHLyTnFSULk1Rs7K1FRxbCmawZcdP6oRATTV
/J7tWcYoDvLUqOQfE/L/91YHiynjHyaeNv5i6Pk3fIv5z/017Ji/EUz7Fxf3v80OpDx+05UudYts
BpW185/517Dj6gytLiYAhQ3BZkb5a9ixqW9nWwkvAzEANMV/1NWJneAXacNmu6tLZc0weDC8c+bz
xz1v2KcZwDXqRLw24AQ7cYrTs+Q8NMEXpBnOylqGym3Gb3gPxAa/7Ah0J3sfPShNQ8/CMS9bLn7t
vnQtwAsuGlPLzmUyg3TpZgSefJtAZaoVt1XA8SkvCqrScBuslU6nciJ8tIL+ahS042k4YStgWDjY
LY7maIx7lY2ci2jd6JLPsnK0p8LKohvbH8eTOfOskTCspRa1iuNnqZaNSYbND2tzPViK+8zkFu9B
hwHf6CtOdr77Ie3EeW9AYmxyXweR1EOFXFIvg128b1r9q5u6ZNnkFb6pkMYXltD5B7yzaAalWcNN
ZnY5kAfoQ3wV2a5ZnnmnUU6zS/E3LFpc3TciMf1oESLpMMVZpPvYMXCiABYuNEL34MwgDlFNreF0
R9VRB8vtilVfOqQwCgRMDwunNeQ7MgbFsmmaO09ilAtzB9ywsamdCNsu6+JAau90nm2tBH5kZuPb
C3E/x90272FylrF311i1vbTqeSeaFyRNcP1pAEmlHz8rXJXYv/qnRniAKVF89xO37p1NKfMiGSh1
zPSBIZfe59aJER2D9mESuLe83r5ySnkwcyhAGAQQu/hgzThZ4vYPyT2GL4GNF8VtAD7ygaFRm/Ut
7aE7ds6o3kihfjleItchsu4m3qK20XENqA9sKOl79jmZp91Nr9LHwhXvUTCt69p/kNlEQpdc0qLu
1L1ZatvQ8K6gT+80u2jWfdVtKzhalsheetXl20rKPT07+gFwS7QIkvRiuF6wgkhu82xU/qb0+geS
H18Ggv8K+D2pgFSeLJ/3sjed/KmnT2vO87wOJYa/pHIukS6Y5anok0AfbIO3jk7YhTevnI1MGrDL
wu7Sjyy/LGE1W5UAewwiy79RPW9FNXRI1TxwLQCpbH+KbJMYI/jKVLdXaWLjbbXFO9025Ac4glUo
ByBzm5QMFGEOfyCob+nPTYl5XfNqnJru8F1W4F/A4yTLAiAz6AWfRh+ber2iNahar8vbXATrpJie
HDKC7KOKYa36bAdH7Ypk/mKlnrVoVF/wVfPjR6GxzsLljdeBvCT2jrxYqbomtdm0dzpG6Z3woujV
ilEbCt+ulqOC/lfFtsvg3X74gjU7tfHVDfTb9pY+VZsk0yTBWdG0m3ScbGF7zZ1GWnb0XFFcgLOc
+16zVxQF7NyJXafZ2+OpEQW1lKM/cJ0D8KvCDtGYirVtbrP3KT0N1ysehsam47QZaiq7MoJHRgbt
zpflFZNFQysrH8uUU+dm+ZTaEWJJMH2PuCWjjCOtThVgXJbZ/Myc7QXUszsKczinB45FNd5kt43G
m7lU4Cga58wZWV94Xe3dRiZudfIWGZv4lqOARzuDEeCOqen72URSYspycneOELu7iJe56Xmywz2w
m4NrduLB5mK7H4PEv0aN8+Vpwx057fQrSmeQfsYXdoxJi3camPzCaE4eMR3iWgRQxpyugdBBZWBW
vFhWx6IdX/CyrZlHrRx7GvYF9UzwhaWT5ljXgqZHPcVCUg8UE+FEp/kpqqg5HPvXYCJX3vYK78cI
oMEPRibMQhrbNpfUAFhZfqpMrueJgMLOatNh4zYJBV7SuWGMFIRleI2mQ1tArRs6MlGXgOZtjyJV
bOTEvVWSoSiyu6EAstZ47NTCEUCwUXSECRxItvlkLn9/8v7vCYQH8j+cQN6//RcCgP9f0F//brmk
x/vPUwjGStsyXNRT6fyuuLLh+NNyqX6D9EAlJf3f/B/x4ymExKmYvV8M/7YhHOMHyVX9Zhvz2UUQ
VoXW4PxHsVIh5wPNTxuWmcBmzsIrPTV46eQv24bUYOAS1jTtOpjLVHez8FPOgXq/vTEGp1g2O261
4Ef1jd5MZzdzT4xpnxAFkk1iG3eilveB1u8QYe+9sbirRvnFKDixf4uf4sB4Lg0YEnksihO9Y1Qo
miDuJsKGy6yb2mVks9dJY3dYCo163QrTV16bPWGzWd412ZB5bfbsA6Cx+5zFYaKl50mobx7DmO7l
p9i2xkPnds/mZN3+3jRL51qxKFIisJQc31oxf2Mz9OepN+95fiZrbv5IZkX0ZGmWw0KTf9v2LDZt
maB3PI+dRVSUt6NCssDkf5/k+rGrDCz1scZzKVgFY8/RoscCUpgJTqf83HUmZRglHTSG+eQZxR0f
6LV3bI4rGE3ATOJ8J2rnp9a4U6Hx1RjDWZPySviUkxycGXhCgJgY+86Dx4onitwLXIqrV8pNODR3
Y+MfUVmfy57KkdTE+BYQzhvQRQjJ+PqqHev9wG5OKLrFinI3Jc1xNKFo56Y6GpjsFx73ljIBWOkN
JkA09R7X5NwVROqFTQtnlgwbi8+L3H5179kVhqv8Yarq9yn2r8qK6IvXHjIig1qGHaamRGshp5Ys
wXhoRntnVx2JNbfc6nFJhKhDcvRQ0iGYbmFC3DlacVI8XoDdcG0JGvdymm+DuUI4LQQSUtesPNnj
9GVVG1fluztkd5qhbvnyGIuYwcv0p88skx/Z0Bz9jkoYrR2PdOnB0nFIYgb+s5XIU2BX9npEhMfg
dUq92T7lcx7R90AyYduO+1oXz1j4RxQ6/wzbboea/QDx4LsgXeXSp17RqJhmyNQe6zn2pzzz+8Q4
Vib2pp7CLbfnjo8ASVaBSjuRB/fE0JYksg4s/AP2Dc7c7FDRwhaCVc0uwq7gS4p3si+naHRfS8t6
lAgYzuSe2C6vNZJTNCHXHuBLeoxJiD4bNWRy4p+7SEPC9qf8E7PJm+0RZa5Td5VR1oZj1+V3KQWx
buSTBTXj3xtSo3YobhowDJScRdhAWrs+WDbnEBnC8PWnBGhJX96gpNFmjFouMEa4hdWvmFx4R+vh
HOcGWMvBxyYYBufEi652qqINEYBzmOFAAnyyUpr5qgQBcB1HoYI41Ijq0TFJO3Gm8I1ol43ZO2ne
57Im7ySSalFT/rSnWgcch0FdKDsooJ7ZuLYH/buD5Cyr6dsg+MkcXLVNI8xnYYXnbNT2eoBSNVkz
4do1LkNuXyei/ktMuih9MSh6X0sg6+rHiCZvNOWunouZlnont1lBzhoP1CquM4Ab9B50pDiWtZl/
OD3GBI/DABF5ztwoqjn8KPFpJVC2G1R5u9ZcxDzrpdBhmWY9dfOcTNZ6NHQ0Sc2XD6SeLbWmR2PK
vwOxupf0Y2KOqc4AMuylovhzEwfaN5wd9rJrQyiDPiXjRf7AuQFBjBL5BJQuYh7hdGSlF5BrpMJx
o9re+G2oEwjNcAyAyHfYZFGw21Kea/ZIGPkokORd+TS8GkryCGGDWsPRMW9EkNCy1ZKzxpOzKDV1
OxniWyOGfVOYT9yptPXY6gGfunuMKlHPggZgPUgwflwi52ZeeEupZMcqoLgl0fPB2YrQDUom9oO6
3vDG9JtcUnurWZ9+rV8cnQbCIM7hmoztBwWWydrMaACO8qcq0XeFVABPMsqPQnMz8sVdkDx4FQVv
e+myFymxGywMWZ7rGsqKXYHvSLjXdxhfCpb6WH1kkBzDNBw3ssnu4UPuXYN1UphjRNCGeFiFKa5y
PXfj17BCZO+R4xZGVcAmj2po69l0THNsThm3+VXVizM+gnpRUdu5SIo+WlKNTjRSK+QiUUV0lHmE
+7emeV2rfZ0/1X+xQ2q3qokleTDDBELN5GRF9kfiF7hMRPc2hN5TpgNRL8k3bmTVn8iRt4+iZjeQ
5frr1MgvarYdvII8UCarIuE9WykxmRAO59PJyk82fhjHYlaEUNMFxd9xujAJ0y30YnSZByIoJJJ6
mbHGNjSYmB4sb/K2rQwGIp5ldkx0hs5UK2+4g+JSbcDz+wK0gaosba3M7Jz5vAsAyDCjZNPdVFKN
XptK28R58FrX5bWd+n0S05/VAheYIoKRtI6HSxcCwxJcGwqZ1T12PnP4kJjfQldlvG05l/Dkv408
ZtamajaGlqSrGCstN1sCvKGp7wMBnCUciCXxM7ODqeXMYa2f7QO43SQ/3e4lY1+7ShJC3LnZMv/x
DMG07HyvK/M+rdz7oqEemxDkJpBU6BBLBe2YOeWxbFLmcZuHzTTz+tja7GobvzVFxstJGm+TWxYL
rVcfmCznFk/OGePY7uMygt5NdHxixCT7hpsy0KAVo/FRtcMXpCpZkE7dS1dPNzGMol03YDVXQUpI
Kcnx4aJ1xpl6zrXqIlgfLVxnAJLMinQzuKiRWneKGrbBSVU9gzPqF6VFOhfGKl83kVagskqMoORo
MOJJnlVm9NHabCMhFXhgsMSLllYtD2G+Lble40jiALgu6vCBsUksGwJXi3BMTm3TwmK2/SfHxUyL
8Ij9c3hunfyhkl60HLEROfn44GfpgQntqx3MYy898KUWlH7THsVSufIGxisgGqPuOZ2gd9SG+1kB
yai67mP0GBdzoNSrqurqVdJ6T4ln21s3qp5NSVGJGd2yf8iYHxNOG12zaDuMkZRBgF0yGNjZ9RUu
uhIsgHpR49hFzC+5uodxWvlWgie7MT5iBJI9xcj+StZpefT74E35SFrZAKKEqk3e9Bw3om9DA61D
bNiZxnJbi0bOPhnuNcF+GQtQ2S8Q67zV1It7VuszlnR07gKPtUk7HvSY+lEk47eIp3VlDVwXJGGX
6GBn8iOfdYGMHRXqjHF7C5PovpaqWuTS/J60zqWoqL+YeEi4HL8Wg8UZxfGYDwcl2cK4xbUbSncx
lDZu6LLfU/aM3RK3JIlAzI1zurAVkCcAKoARLZprP8QnVsZvNiW/3FtbdUmC7CScGKK1jcVvao5D
4R4GLTnnURWuspqJFMiRB6AQ6TkJOFXpkBbW7BSCxf9h78x2Y0eyK/or/gCzwCE4veY8SEopNeuF
0JWuODM4B8mv94qy2wV32wb6vdFAA91VpdLN5BBnn73XJrBlbFn+EB3vmmIfxrG5Joy5a1gHdlP+
FkgKSgcEGYoQ8CDCvH+nVrc6JYStSUSY165H57PBn6x4Fn7gxZc0ykQcE2hZpTlweSe0uIPayJvK
wYHaqHxa2WaWcvUa/mb0FAjBBNZsJdO31jPvYE9UqzKgz1jQ2r5KQ1qQ7dHEFg1bgzCKeWsoK9mk
MQEaYySvktXzmVPva6cQzJVLQLNyu5VbELC0F5z6nMKwXqY432e2b1GX/AYAd9MvPGHk0pwGkz2N
2UJlWGr1ACzlsaqTZjMP2cQ5k23+GHu3S43YA6K9w2WqLU6OBXQSmx4p6ioi0Sk+xrYE7GFnT0M/
60fP76Ec8Uu3DBgF+zB4a0ZqsT1WM/Te5cUacC/Ew8SNOlPBpWtjyGn5guu2/q3EIlaN796Jsn6E
KAC1Ns9/CQWNJSrvWiesNtlsYvnzuMbLovY2rPzwJvf2ZTSJxWL7kOex43uWvlGvWw+6Z1RPYLLS
dtkqQY9IWgHCysPit9fFn/R335tO/o2l7KGrsp4+H0CjvtbQUDdIaeS6RkS3UTRvvV2esE5sqxml
qTQohCq531OPWa0J8EDCByqoDcZM01Smuc4GQRCgmkDlxcGAb1Rw86Hz7ApSBXUs9oKXx2KPlxhy
7qYdeSTORMO5Ux/pMK7WRsAZ2ugGlvRzHl7GqXhSYHvzNCN6qpHDjfU7ap0NtOZLGVBSXiL48CAh
oGJOGGPKDs3YGnrAJsVDoYvp54mUcjlC+nfweppKvvkDpdISDoxoxf1kGtfOLOMN28Y9kZXbeUzY
LxNrGLt5t8Dvkdb8INqQ6qYu3yWjHZwCsCc3YQzP33TBKSzBEB1q9uqbacF+oiJ+SL0sKxfHyrHu
63gXmMu7FfbPbZhAcLd/orChodKOj1nUvS+tfUm6EseGN+dcUkWx7Qq40XgGoQm4BRNZ78V3NXsy
yG3Jc57Qm5B09jkN+RsMg2aCjmUkq3JRbf3ai9d5hbg1s2Rfj37R7yxus7Wfufexn57KjKQBZgnU
s5j3sd2Xr/yydBb3TrjqraHEagEWqqj5fNhUzytD/5cagq8ygpPQV5y55WzwRGxRR+P0K+KECkXu
ww3pVIHtBBnbNNW2HJJk1aMB8Jh9KkZNxjaS74X5dnC9tzZ3NZffPbiZ8yrSnFmFh1ZgNb8AjYab
fg4OpeveY09xT+OsvLVTh88dfYD9yGlzbunKoZ+G+TX7chP8x9KzfmNHOY/g/FfQ7UiXtOYB+wtW
A/VumATKVeiysiCmhO/bwufQPVvx2K8dg8nNwTLFzoJpo03jh8Lqbsc00j0SacLKn51rVRvnaIj5
5Ca6sMvZe80dQJCGRcYmjLEA4zeIODOkv/sI0zHHMw6MYmpBJMQ8/jve1Bx63SOsl7MzxDhr7Bc3
5epMSgVJpHB4sqdInWx3EPSNEcKq4veiauHer5GNvcX+HKvoLhjKX6qegJCYW87dnLVybrDKI48A
3oFOWM+hf8cIDswnlLRQywNe0Ht32uXJ9ZyjNTefs2xKrOUWkGU5L1t/AUcXV+9Wzxly9Ipka0Tu
vbDHa1bXvzDd8hLiTbiuS0wqEZUFWzoKhp21FB/eSIFJWJl3sMB3ScjROeSK8gJ30i1n6RoYT4CT
Sx8dO+M1cYwnTyFsTwts8MbOPtIsYPIwfN1gYO/9JvmQkDk5ovPkGjCxt5T9rANOh0MEaCFNI5qs
svAzMEM+zd7cUoMS41RdkC/77uiU4lcnrWtssgN3nYla23Hm9Ouml8LKR4rViZrPTD54c+rHsXKW
jRBSbv0xIRMVVck5m3LdW+Q9NMH0CzSHgeE0eF10MW8W9ajrei3k2tXOtaPqBXhltXJ6YmG28rL7
Ct7IE2uc4MEz5v5ExU9zFHbUH0FGWvewoThZBAC0+1hkJMcSZgmbjAwgIXMvg/p7HPhGOjv2VpyA
O2jX/KIYKIMD0EO1WorIwJJtvyUQstpSNhdRzQE8t7A9DzRmYQyClIkbM1+1NLreQRRXG5H4ZN2s
IN75Bfa2peuiS5hYPTuGkK2DTQJvhA9CcpCdDlQv9WU3sYu5MDL4qq2lBqC0cHiqFh7MCpw21juN
o+ltKqXiOOrPZTG2G9sXxsZNYrXVbwCyS2aWPOU+PyhRHYnI3J0AE6eQeJaJJU0RIX5YWs6wGZ1N
rOAIIB7VxWVPR24xbTC1RwfRyWZbACPb226NGFPDzeKQ9ZvNrHWc/cR+NkywLiPhtD1n3fSmjtxo
P43sHu3a+qy8GiXPnMa7ROavsSmuaTt+WWYan212olh0PHNVRD6mdSIz0wilAPgmI4idXsMJ5w+l
UXeZZT4Yi3Ni2wUlQRZfsdO8isBnsydBMpc82feKdCN1Um6/k+NE8mHJ89MEX2c/+Nmx8/IXE78b
/HPGTHvsf3lLg8Lke7ghJpPo29S9DhkXWtKxnaw1FqJxVLJ3JgyFpj/0e5uWj+NSRqfEwFmUmMPZ
9s23iZPEKvSpG56lCribaQ8OkmOczWKLFeMGvNKJGrOT28a8Ui11pTpjwXMnaADNGRaKaWYMsYMN
aJTLGHIszPLqfYjGr0lPVPN0I/3+l6mLBllksuyB1TGhjdk97rBAoA0mPocFmJqP45B8RHN8lgU7
t5ascUBkF5w3hCuLUqtYDrywBCtnwyCbJPjOhDTe6ZMiFsEaBKHHzbeWw0hSpOORAxqX2uxKlj6w
Uh0GMT3gumnwZDhUEtltfLAmlhR1v9z1yXjKrOgD1OqJvTyCSM5PL5k9PZ6AsNzf/7WywLLgmv+v
Tfz9s4OR97+tK/Q/95dpIrBBQ2BvAIPAEuJv6wq20H/gfaDJi80DywyL3PpfpglHBECqWbA6gRm4
OC3+Zppw/7D5JyhFpxEEqnTwT5WCeD4/6X9sKyg2gySCZQJ/hguMU28zvj6vKZIoTM9/X+o8rmE+
5Ud+9+ADS7VBe7pu2gt7GA3RbVJNlID3LimlFLQwl1GU8tSdHf/eD7wQmPXokLCkpKoYyP2WzCn5
kB+LuHhNlDnDfMq+QYke/QTSTFqKYVdPRLPtGcSVsNznvCKEg/6A+3PIbmb20ytRh/tpcuXWnvLy
XixtcN+zStzhSpTPnZye7a6zd3PThg+Ef1+92fQOImmbYyva9yBoi5NwrXKn2McjqlC3OUTdgwps
CMJdctOHyCjtYJAABLCIXO9y1GxvJkVVqmUSgU1GLEslNeVrFtYfZlqeCwPErG3zAO/ZYmwxj374
Ew68CLsAAaJk25jiAL3xPFZ8PoRL9v7cPvaieS1l+FzILt7lNasJ3lyPYC1fGOAf0PkfHAkyv5Ju
vxFRdVoiUWOXTN6UR1St1cqpo+rHXoF8FgNHjLowdo4i0tj2ezMytnkVkiY3PrhcWIbkLAdiujQn
eRlddWB4vSGBjb3SMe9qx7+VZvQ02BhbkPZ/y3BA8mrv+hETWWL4uCF98VylCG0R+wtgmPzLB4Jn
XYAaJkKs2m6d3SbmsodUeevjV+Hg8NAv3U6g+uIELl+gcL+Nkq5Vviv8qAuDeDO/FXLZN4Jo4Rgj
dIWmIAbKQS5uGAm67GB48tCBncAGYH8tie6gxY9cC+uV9usPsr6noCxPU0FDaQHAyzA+OJHfNel8
7mb3M8Pjj7Vxxn0WPgvBbFeriVEgy46UTd/5ivWGhE0QzWDiugwvwUSofz06Zrky4W/sXCAdWxHj
TrCd+qRcXpScldFQQyAQC34GBZg5FiAfRiX8VYbQt0XQmTZGk18teP8gr9pfyjeeHXZKbqDDz30q
t1zjDBBCXtO5uw1EQ1UVX/AM340jyzH1dTNw8F2ogf+TZzdNnJfZ9W4MjAAhfYiUu10hj22aQRw5
ykFfh6EEanxtCBYmABp/JGnRY6WWEHuGc4jc6aWLumd030OcBi920R5I9H9ITIVkdWe1LzrzkAJ2
6NW0UcQTQuFvDNUcgyg494td/TlSoUNiNqgHfHVuS/mJpFpYl51dnbq7hEo33eGn4QDfoJwm+YnV
41tcBq9SzAfiA6dpMOgXnqILOnS465jfyfj2Jd+4cwDB566CvOMYqZdtRPgmxh4VYoOAkB2qCld1
LB89Iz9IGJcbTIdffilYJWkLVI/xz5btJ1aFHuv78jy01gc31/c0OveVP+RnYxLNqs11R0sRP9aT
+zKO3k421gM96Q9xSk9u6U2c/Aa56Rr/l0R4ogSiEQesvddyrsNjsvhEurJbqykeo6Q+pWkMEAlU
E7yZ0xKCNAGD+oZtasPd95ha1veUmmrfa9+AQl5cCe0lcMh4I3jhwqVJc+1pxwFILHixnRjuVDvj
LDU852Rqj0Ki3QqN9i2UHQ5JLO8NMqF6t6GjbWrtc5htzl/TVNarBhPEpN0QTNdECrRDouh7kpba
NQGYqFmHixyoPMzvmg7JzPWNb7QaKPvaeNH3443SVgxOrfHG0PYMx7YwamjLRhSM1xwPhyS3y+LN
WucLQby5t+bHJJOS/tn0mSLWYReM8VdTVrR+ttxANZohE8IT+BAL/Sl1+N0lctOIizuvgwjkhCC0
0X3gY9FPmfGjtRhrJl/RIYfpVAbIF2KuOjwmdbTtZTDs8oU9dBtJ9trkIBj/CA7RXpDvlBUdq6a+
V95w74LolDBOFtN887IJquf4WlhwzqFsWktEUD8vni3KUCac0Mg9c71enGyvrOabErt8Ayu2ZpYi
IVEv7KhJB2R4jssD8RmuIdWeBtnsbdt9AZh2Y0Y9CC/i7yuMqvGKZzYBBIEmh6/nADDzhP3+XPSt
ziqgeLpXNyXNmGrdysnqY66o/pUmzVYkPNOo+eygx/P9ME831hUPr1b//G0eprdANh88FZ7yiNrO
SLHUKR2PUx6lYiur9/ZoTUdXjtnBttqG5zqfZdGxKXb9XWy0LoYy/kRuPZMS58xYIxcgF/l4/d32
WqXjV+gmd8UI+i3lB/mjbnuSmKPTmzGuTnbR2Vh0iYktKNvzQkxBQkIrvOaRyee54k0cWYxc6Xji
5vpwlgbc7lA+sHHcFUF4xGF5r3Pf7Ii3TkXKygpuXau79kV+wWNDhUxAIarAO2Dn96ov6XmqH6qQ
akEhrmUZnnvdI0lN2CFk3ua6GqktSl+KzHki1XiykvqIEvrqLrwWS5bTvnb0m47YEb4iFdQAuYqi
kr1DchY5Y2RXPNkkRBCzeGqZ0aEtGh3zPM19wcdWeVQKzHRLKzAtsU6pm3z1Ia8VwKQ9mH79rCum
fR8Hmkyw/KAPXcuumdfWxLXZGc23mxfvpp0eMw7gLtDLpk1ZLlKLONryNmATzZ1JvaFvyO+xbo+5
XK4mxbxwIqf3rsEeyaF9O7hIdLQ4cdcMPR6JgnRNZqcnPn5vXbcpL/3FC18rRMukuOP2cffsL9eB
BOhhpd9+Pb3FccsEn7cfYwPiG8YTVUz0RdzKdPqRLp2TKTsHloXSOJS4e9euUHcjvQvg+2fqiltm
D78bfoUVmQEgJo9JwuO9bfBPRJMydmA2Q7IAfrMi8VOsjWK4jiUiTBRnv4Qf0WTdz8QLRERBMlil
ZHQvkTWcFGsn6KDZC/8CQFLzYh/CQKNqW7OnD1PFm87M333MelJkH9JKT5AQWQi5/dlNymtXx6Th
MrDQBUYM7hdeCBm3cUPYbJPhwmj6hAf9mGwTjbJpYSd6HQYx9gfoeYaj9olr8OPbFBbrou5iR0a3
kuQRxfdTSf1nXH8oRG6YP6aPNmGLW2cJ5l0WOf5m4MkDZ8wcnqcC00o/mvgazW7lGNQHG5FzY/ki
vCJhz4+gHJ79vHvnd/9qaqIkQe9mRzYiPnufKD62Jvow2sM5lGyJoJjoFxAvKp44e0Usvs3mm6U3
f6bRfUdDfy0QETbpPFU7ItFaJkp4xAy70iK2PwhaoGujxT+J0ZCxZKXooCYvsfOqARMhz5Whdt/G
UmOaLAxxQ0FsEhVx1G7Egr2HL7ZdavqP/5r9/pz9/l+72vtn8fmPNjXzv21qpOv/8CxbXwqBz/ov
ZCL8WzLY/CNw6DfASm/r0QuD2H/Nfd4fNHjiWfB9hjtBXIth8b/mPlf/NJcfA16Ov+hDGvwnyIBY
4v5u7vND/kP8Hy+dS9eG/XccgKUK2G5EcgT8Ccl0lDSOWAU5mWmafhu0op6TksL4MKUACHbvfIgT
lnWNgVG45mxQoQPVJhneLvEeWAej41QRk5P1Kr3gPa+Q7LF/UVjH8/eU+vWyqSVQ2qm49ex6TcT2
6otsWxXZA6S0bg3xifLY3nsSVeBv8jZhgLS6T2tYIhR779I6s9hYKPxrL2tpUqK7ASCN9z7V7T0H
xYsJPgzpDrgPDpSRLJw7rpVl4ulW/WdHbLCQaEABUjaPV0ysSYjjJVH2HSqQy08y+XNLwrLRjDZr
1/3tDLAftl3FUV1cvDqk7b4XW7cfC7geQM9ISEJgd2Swn8vmGQTpuBkEkq4z+A+mIfhAwZQFKf2S
TQx+aYyhuoxKr0nuo0S8R7AyWDymf5Ky0bJ1tUQXcRSoI2BMSi90RTp/ZUO4GSOWi5nQf+Bgemzo
XmGf132ExOW8CQMNoRoQLUVQ8sdYiOXh6t03jXlvec2bbzbPbeV9FrQNrDLovcRxq7dgHr5d0X+b
Y3wflvYDx7dflsfYFCn0qUyVn9PSD+vEVu6GkmX6HDrOPRk68MpLli+vHa6uCyS2lFl0U7oIWFHD
Yb6Yxye/LZ8IxZI394NnZfB4TnPr4mclFVTxT9zjeUha98uDY7ZnyYUZrYkN/klJx0VShfukGcAf
j1RMcoBG2i9h76nF+3EGTB1VODdrM7THh0kpFtoM65uZvVPs9rdRat8aBptUE/jImvhdwgzF+aer
yMZ5Zgw5Rc+wzly9JqVF4wB2QLaoipVoadBLacvPmGH+QH3CsC5wh6/8P0FPdoc1Das9O6I0vgBW
3pl0CKOK+hzUy+iXO1BE0DsWkDKHd1oN2W9rpclBWmW2n3OV39mp+o3h4x2NfoAnyDzWFi1bPV0D
2NLkt7EoRz6NXUA2zy7BoLOEuLI1eF16jnS9LChxMpovK8Ktpz8AI47OHfFSXtEgpHAmPy0Ap0+N
yaKXdRzepsy6TJVeW0HMHGedeiuvY2h9sd3v1uHsLXtXja+VFc0rduJgTaqe6lRnAko1fbMLVavR
1X1PjGHw3bt2l7SJsw8boROUFOvge4WiTddOFSn4XxXboNbnkyypJ4tc55fVGHdp1j3MdnVjliN6
fwF0rdxmNbCeNghvy4AqTip/DJLVqs3e+sihXKInPkutVEdruoYYUxmU6e4gM1Lxaq5B5zthetdb
uEuVxf/y6RxaxpSDSOE+FYRzKiE3KT3TXHH5gz/HcN4FNZSpjcOdfjWyAEn6Y+qCo0pXHcWg/dcG
qR66BHURUjF8sPq/erohqUxfGjAbuy6PH3ysX5sealUsrZ8eI9Y4IFnIprM3UAFCdo92hDhAWGLO
07Os83uBx55lasAI1g7vbIx35kSFUzj37+gXd4uCZAz90VnbVheSV7Ue5ioAu2WDvvem0xLDLOWQ
nGxBKMBLnSivrLO83BYet49k57FSeA43zPzd2sqlue4aG5MGp8VdM5K87UAvti1tVVZMbxWwT9K1
tWh3qvfL9VT7N9UUU9SmhpAAhkvN6ZLER4o3nnvX6A/O4sYw0okS+V5ibIkAiHUdTZfatMUx9/ST
0iKpGpF2WI94c1ZDWGBZcvBKLIRHNhmxqSVMXns1tI/kxq1N4cthWxnjrQf5sG8JLlbuZyix07oZ
WZy6+1C6zkDIUSIE9jX9VtN7U6Q/TjJNtGItkK/MBwZYWoBt0NJ+1+4HMp0MvWSbAiM8dR01tGZm
o4oP2Ypa8i8ZeWe3d14cw94PPArhICFMCcxXaUD9TM09H8bmG4HmL6w5CTblllV+fbU97wIC44zd
4onQjVyJpn4swDsO6zOi0abDMWwFBC1G64p9bd9Siibd8GXqqpsq7c5RVd3j9x1WcQtKYhRAxGLm
EvusUkrRDOIWa/CMD2NFI1XkjjvXUHQGJearsWTnYl6+/aK6iELVvHSpb6vT8MGlet3ow8+yzc99
lZKG5IFuzPsaMMM1CYuzBc7LyUHcz51enWeBf0gc9Zuf5mLK0maUpfjBm8OrazDvC3PCFOCC2+p9
wIN5iW9yKJkn54lXwEi9KW8492h6nbdFDjJ2UeWKjVMzwVspBhx8HeEKT++IzJef4trb1X1416U+
X5fnrUSSno3BucSs7dFSsBYxPgfbJNaHa8WG2UGcJHaCvthBFceHgxFGsWTeY799tTWtydCtXk7H
EgWzLepbB9Ia7ZBjdWeAj+gcjF6xD4vclXQLV/mXKLS71+BFIs0U8MY4PAIXgufJWx+UophpmuDo
EEMq3aXscUmotRdlAORwlWi2uBpvktp2v6ZcAZrPi02NaLV1aE4EvNvOm4HTHbQ9KATdyIzhLRhC
LWa2bbSM4aXj7UoMClOtfvFTWs/ZR4zg7vq6o8fRgbGBywDEnt0coAec6ogw9xKmvxcfdY1jYL6W
XhSvsznBNJVx90j3jYrViEbdwNi2HXVMwwCtcSg/8UXA6FAOIFRN7/ficOfPTnv0aoVQiCMK6CQH
udb0ikMS5S+Vz6M6rdvXTld5kFShC6NrWKaOYQQskiT74BTjdlAsHnlQVAg4ALWy+hoKxYUdkoqT
bXWpPMzZ9sCAPMSPoRmam9mHl5K66tMeuXScHEeErHz7YM71bZAWPyZ2f2YV6xfdVjvJmx38hEbF
3FJNm66NSKM/2vahqdIrzTl4GYfhTH3Ld+tGH6EgAl7O7f1UDPWKsPwvyxZnLoBHaauTXZU7rgu5
rVyehEDU1Tb2JW9jNelmWQN1HBGt6Q21HePIxFUVHP817+h5x2Y19H/Hc64y/bdt/48Tj/6n/tp0
OYK209AVTD+YJv6aeJw/bB+HN38R0r6ni1L/2nTBFLRD/gqVbiANGaD+2nQJkyANO7IgFDpN889M
PHQ+/t3EAwwJnSLAF0P3XPgPEw9iQdiYI9l4zpzY7RsHLSab2t8WRLC1z8aDO6+xWAnY0z6dFR0t
vUJ5a6v5p03a+x5yC2dc5gaHK57zlNXjlMwN115bMylDS0DBNOqaDhm5HAjp83fm8sxucDs5/J2e
KV/mGl9LitUhUzwezSr9MmQMuH8hx+FNVM6wh6uHjOOhW6i1TMVMsWUws4WD/ntXwa4BnGi8O0Kp
/RIV2BNbpMLBQ/xVqTFtw2G4tyWHA1OLJd2SbiY5u2s0WCwtWlLBl3yVvElDc4ZHHuU/IoMgDQVz
KGyeqk2zzgTrdrY4M/aQrNhzthy3KBU/cxpGG0naXoUa7ZfDUx2Ey+u/qY1t14RX0cCuQWa9V5Cz
Ya0yqBCNhAkeDzhYipmqe60s1YjrrmRN7sQTtaSoT7PWoTLXZsvl2lej59uwB9PCHWXwDNEKVo2U
xUKyug21uqW0zjWY8oMGGnpikMCULX+rbMCtaLn7IDcueebEV88I462phbRy6ZHUtLiWOQBVOdYR
gZwIR9EatWrL6taqxwvhiIU3yHJVqHWj3X6r/5TvEPKWobkdtLQ3+9nJQ+sb6+hpQfsjLfxOoOvb
1qIgoPuZNVp6Rcf9GbRwmKAgGpJTxBLSlWTbHvOmrRkmCI61Z+/nCX+WG3irRYuSpROeKr+9SVAr
DS1blnX87M7Vk4ueOY3GyUDfBKYPxi5hsJw8LJKR79zgqWkh5Y8vLcybDacjrszkpHz4PRQN7Aat
q1YIrMr3rhLBtcrbB9EV2wEhFl8c4Udr63e0d3ZItR6SrZiqe2i/ZxM5lzXafdIZRx+Z10DubRq6
nPog/+I1e1JzsPOW+nao2o94tJ8qBONUjFSSag1ZNOYj2xub0lp5wsx/myA708GCSa0vbksEac8n
Eq4V6rAknl9o1dpDvu5SsqtSjK5Wxnc5EjeKCKqmVr0BX2YHwQ+aHH8/aWU8mkNekAGA6ELr5j4C
uoOQXmhBHU+4pxX2Dqm915q76dK0okV4FW9rRPmcc+jOn5pjpvV6K+eYIJDwjS7al0j6Zs9REIl/
7mb2afi9Wu08pgKHmBnXw2rRuwFNBKKmOGdYgxnMkR2eOyiRoCIeE5CiauvHpC2fjXCcN3XHqk12
/TfWa8JC3KRFB+nMZFdRdNXz5LTzToUpSMh6l1rinQtsl3rIvzXrji5r7d3EHiTu+K3ZibGGo9t0
5XSwLA2c+aB703HnDBXI0Uqi2eQxM6ff4WWe5ptOL1/4JT7ojgRJUoo3wwtugjk1tgWlJpswkjMn
u27k+zUBGlfZk9uR0fMl8Q8zzxjbWdBInf+ddBJ4hNRIDjEtjojLLJ91Yhj0lL21Oopj8Oi/tDa8
XTv3UK/bxbqhuhqfnQ4g16Z3a+EPu4mGML06QwhJd0G5DXV0uWxCKC3uhJ4ULNvEENws43hrKz5/
GQZ3Tk103VXexQMAwt7YvAlAQ5v+iHOhnQBiU3abxfaJ/udPb2KILg1onHCBb/oS/HoRbn3ZPqbT
uE9tog8L4oNpl5+ydn6HeqopJ/OFpya9sWmNvcxID73GLSVj+OokNPhAj3+r0pLJL8cHVV7YDGJm
Luf3COB2ErCtVvmmRK/nLdHvxoHcErCuje8DKI9iPyRRZN7UqjOxTUcfnGyHbTrbTxylM9SieG+m
9dVDulkFLioVX/xP3JDy6BKKJz0D8xp58Tt+Ue+MAET8X/7MxUxeI/zgDXzrLvExSi32ldTwdFPX
rl2vrDdzWtIjh0ONrXe+ES2D1Jx4L1lsPtFd6jK20UVYkoC8mal/ZZ/Pm4iFPlsuDnc7m60TaXK3
3gZZi/BOJ9uunDOGgx6zYdpKvVKR8JvpbUV489gw4kMgvWMAikm8D16Cy3qyE4cEn6iB5TA3JiSn
cNAGzYonFQWXFYmnFefOikm+qzdu3350Vv0u2HNtnK4fduZgvjdsbtHK+1XGGX7ljbO3UQKacs6a
da0m9Rx1cXKXD9Nh7qafsDZekrK/twPMl0zbn5ksgfI4+3IofjgPJOsoFUCekwq/lvtTkMDh6N5j
P89JNcnJfu4j/9XskCw7toKqJhzoe8tTCOQ9LIjnhumnlWQf3CaPKh1R/gpzY3WA8dIMAUYN8d3g
YKSzp7cgEoTOhyw6Mxd7q2Lkg2ISJHs27mB+tBsWxe9UEMLJcIGXyCbDEi4fkwncBTc1Ad/+dsmM
d4W4FhX5OfeNh3iwvsYEwDqbmf7SZO5lLosrziFBM52ih6uhdZxFJbQJ/aSoxYrNwWUKAZcOdcfh
G9NyDCYRc7H5npbjSyLxYQ/jreGZ9ybG5NWSQhH8s8vDau/nVvx4UPcw0Bziub6YLi7QxGKGBGwd
sDULYfWZMPvijrgtDD+Z12pbQ/WbBufdh/IXBd6fTyeem8VZms59xD58zVvyBrHtRIvhxEOl5gGr
uRCNBgmS934K7bJnHRJFmEbADXYaPOg71keMwWZlDeYdScmKFy+KSR8hLdEnToLDxGsRq/SBHl6k
jIKIaQLpUI3DgIDlfpkwEIUzgCWwUYBTDUiMpTxU9oAVJEK7wfe/wB2Bp+jIAs4WxwC7ZnbMUzK+
fc/WOzOHE88bjjTG+OaK4s5p8eQtPjxu1OHLbNkUH0T9pW3NbDU49ddg2LqKQeCDJ9ZwpnL9V9qA
XbbQxSrNhww0KTISWLMRmiiIqWzWx5h0GvfBBy9Z1M67J3kwLFhAyYvxORPu07iEamh/h/SsvM0c
0NdmahZbTxMtbc22FFTrbvBRV3wCSHEhgL09SWVBbiHijJL1VMUrcos8TvfBaPyOTMICdqZ5ml7z
Y6j6gerFb190TyUMXJQ5GJzDML4BVxFrkbCl9yv7qcS2o7iv17FrE3XuP+0p2HhcsrgawNslNYxP
Rycyy3IdFziJgr0wwNXa0ECjIEEnzfeARviaCsCMvLlALYLBiMQnl8QHV8QDKws2/sbj2GZPnLqB
VbC8GK1jxuOmDpd7Twd84YYaWzdkxsW5GyL2tizvMtysiZpwg/VcEYjUidZf79i1M9Kq+bbVMbsh
4J3e3paUiyE6jUehyf1+iAmu00lJc1ME84wds6jWixd9WHNYrqsJE0kyUAodZcgKdno7ULrCDYzv
Zz43XdWvU7ZxWSGuDoHBXZhAv2r9Vztdzl7s7zxZbueMMtcUvs9qLgH6yeHFIKpLqA3h2gl5JLKc
ZO9Z/xox96SGvVNkZny+PgLDNwugULBE3r6asLKjlnQypc0yv6FUeUcL5mYwxseu99ZBEp+DVh0n
t9qTLzmWjnwYLAomE2waRu8ToB02rNI/MxbpXeBdQBvzVGzLE5eqsTKFekuK6pbguNrFmG/zrHmS
yfLcZtV94OAMjMXFaR3oahXmjurgLt2LO7Ep4dz80svyN9Dny5ANN6yrnwLlPvS1GvA1WZsuVo9F
UryNyfSdTUSlcZjDZyvIvFf4lErvaZS8+TPR3k2Wf6EjcFviAzZQAcm3M1TkRzsNthBKqKWsX0Y7
vmtt8u5Um0RZc9OYrMEduqRqJ96PQ7UP7GjbTN5tKkrkt/w8OymLcYpmBqaTolV4WuCeEe17sX1u
TCXtK+gmpBdvYk+Va5dJd9O7y1vakwqfguLilZS7yvajtNF66kjgDA61xmtj40Od7jc8BW69/j/Y
O5Pl1q0t2/5L9uHA3htlIzskWIqUSFVHUgehEnVd4+vfgP2c6euX4Yjbftn18TkSSRBYe645x6TD
WwfiuFp8VGx2tAseYcoQk+jFHngeTlEcbspueq9NzAH9lH37VW97ZGmfSRTvTGl+w2k5mhhxDgMV
0aQM0ZmnsdziyfiBHbTvorne9CMbj8qy9M0geZyZNfeL/9U/Fv1DsQL9B/3jPQdO8v/qH8vf+kP/
AEyy1NKDHpMgnFnTonL8XzCJ85uyAaC5KBwsdXUXk+2f+of+m03dFv1oYKRtHPr/rX+4v4Ho/L03
je3tQmu3/h39Q7E6/hejr23qAv4almJ0EKXbCz3tL0Zf0zImkaajvpslEmdsEhLumwbYBFlGiL5I
C0PInQiuSs03YFH1XOhXgWvMO3DFNDTm+VF3iC91pvac6clXGxr9hoIzIlAq/Mn04hee5jMElouL
0OIVHZRbKFy0b4RvkZJHy8iLG5u0H5s8Np+RLP8wItAwGHwXlz8g9n9tm+N9/jsCju240HkTTUcK
kzQWmJe/vsgCRCjfyGre5RGWI5C72CKp4gmaciLzwSNwXsQey+5++fBWWI5oAvUb0kgtaigrQGFl
qdTBaI3Pqpu2VsJTt26Jqsb1BQs1oneNAjw1ql8enOIwV+2DcpeaGK0yT1pJMTbufHgdrtUdopko
sq8nl7K0Ri/RsEYPUnsFkkYqm57xbbUoxNBPYf7ykNvwnRde0Lp3pALrVaLz2NSm6afz5XRpOQrN
E3EcP3Fu3NZ5nqbktuk6k0UlRZbLu0HWCa9uNcDG1Sox3kZa92VU2SEs1d5u86caU2AeRgddTz0r
6TcMg4y9/Toq3Oso2eaY7roN419jPHjJLD0V6bu6AY9ArVXS2k8Nx8plydb2lSfS8qEKh/3SagYc
He/yRLZqUoAl6Oi1aSzjfkmswrfXka5v5xzNvlMUqcdb4OC3cST3MTI4AObHANs3s9ReSyVFf2o7
1u0m0Ubu1f69Q2vWaHT3fsfsyh48yadtBKIqNez70cfYLay3vuxOTeDvk9HZmdxHU1Vucks9TRHg
Fl8dZVhc4zY4zlbthUHJQ9sBWkvvXBqScxnJgmtffYpYkiYjN2d2/04Hr6v8Km15Z2iMstl0YxNl
0eZuq3p5p1vahkH0ziXEOVMUoDcUpsYEqJJo60TunuQUTQoY00OzPZFQ27dmt2kzuCxT/sV8cm2k
PAXd5zj1r+jexx6Oq6P7L0087FidrJerprbmTc1dHyPv1i3F2h+n946E2yokqOlEMwbdkP5hbXbJ
9bk3QT0+y3C49GZ14Dz0lTf+UZTBOSvTGxMdBefroZ7z27Ti0Ik+4MVBctcoOnQmvqPghEaq6jI/
ZdAov/MQlSHUyD4WZ0PzacMd9PvI1w9uY9/oUXPuWsWAaD/qtdyX/T4QC/qjlngru3BtEoAqs/xX
XFSvNiczywnPIQpgooW3et3cVJb4UXa/0ex6MxhAUAjehL2GRxjESuEoMl4fk4mk04wsUmJZeDn9
KF7a2sFxbPgBQT+fzMX4mlWEBoaGcVqZmr5P2F6uq75cwBE8fbsa3ALvgYOJ0rA20eILyDIjZmsL
m1nWXbJOY+mu6pEWGvq/wqMDhG7dayNse626GsL6qRN9b3OoSTuYfYkhz9UkUdgy+GFjNDG1YAWI
M67R1hUPo1a9tjlSXGvDXcL/9kztXHewZvM9sO1mp1VEhYRdGnuctOzcHM3ntU6PcaK5tOYtoEVH
PE+KnswkNa4KJWwTTukzlyUU2TAxOExEV1ML7wKtgMfK7FCydVpnXfTg2BQiJ7AVG1/n+FUJeOLu
Y40duItw6maV9phOxn3rEjuypa0dRDs8ZiYTcWePrJ5cwDyT7xebUHX3mSh/yrwW7NkryrNAMuBO
BpdQ21g9mta0NsKsci9xJmtrldah77X3rh0PzkKenDL9odSmhq9xdCjrAVeyNkM3DofyAK7xu8jC
Y5qRDK4jl5ZA5hRku3qnKgwuwx+ZuBK9tJy0rROUt4FDo3PCPXGDvwgfgJMSS4U9J+ZYrK0ekvlI
O7Mp2KLCqvBXuBFeU7M89x0zfqQZn6aI7S3ckR6OgI3FKRnu0lTZi4BP8wm4WlPWT8h8d8xZUKMo
niJYByco5jTZaOMVUw9wqxhZyuldxmggl5pqqlURYH9XWrPh8Itp3E7flJ/N6yaCZT1aYQ00d8Am
pWfy4LRUI2CGr871yKFU9IQm7IoEQhD2b00yU0xmNvkmDP2rUo2BV0Odndk85hHLc/bIO0IprL4h
Vo+JfCHUhgvA0APes2He4sGmJ0mj5GvKwttBxj+CTxvZ3OBAV1TcGcUE4Lti3RdU0JqLhyKIPye/
vDPj4gRsl8pwm2HbsaJXE/PHptWzx6HNaq8RIHkNEb7VDVEcLTZfNXs6KhftOrTl0ZD1vsna+zyT
9wAyjlFp3FugJ6jOoy3egvFCjRSx8mvcGx+VjG7H1FqHll0f4WKdphLxklouRFPVPhYdw0iaT8zm
8tKoYm/4nBwav/rKNPc1FepX45Pl7a0qppalwUpOZ+XIoI6QvDbG6Qfe1r1e9qdgcBeGCCuZ3BJ3
ZOtRKqe7Mcpehla/hhoKHPpw/+BHLCB5BHe4tgJ7o5r5y7SwuIY9YXH8Kix+AxbkvPCV7Aaq0pyn
KMABXg00J3C9rqqMbANp1hcUjG0eEZ8t/eKo1/VXOYDTCkFiH2F+1esZBkEh23vdmQSuTHnBqfud
FM5TvFDtu8B97ZoaySHGVQ4t8oBh6ckaQ+PSYJ5G9WG64pnAKqmOXmUCWypQP5k1L5WWn7rVSqwd
8bWSIjnPfTKtVVt8saD5dET9HffJc+hr6r6raSuzkoyjeEzdRGygs+iOE30CeympAExcWM2pO+04
15KW5s6E0AjTB6p5xa1TGzmydzDqEEWUfjbirOT2Zz82Yu4vBEVneas7oAqo9Vvew67LbxGRaINM
X2ulboekfOn76mz09bOzwLg0IgON6f6axNitXCBxHEblg6PCj2oowN2YybrkMeOZPbjeLpcZb9P8
QMT8I8pQMop5do4Ba0PiWdnGdwG0xNL5lcg63phOaHkEVQmT8XRb07pH0CIabxq+DbHjeiI0480Y
NMnjNJnDmYqCgKDVdGuk+rXDx01u4L7046s7YhnuHiq50aqXiNdrynMeZxt7wtkXAU71yd6iUJQ9
8yKkPgYwf+t36y54U/KtU5Dsr1EDSdU4ueKVebC7k0a409EsOVKz5jtrJo0mHTAWR9ujj2NRrA1t
N3QvYfaAcQCfj7sa6rsW62J5yH/VVPOuZlrk1EyhZ7C1wPxE2VrvfM/ujc1sNdskC3et/anxVcI8
dC3r62C+zO1riYOvGn4A1mxc4l2Gfhx79mrVBa237J9ideiX4/XgXyfet8k9LyOf8YqxCEoqhahQ
fUyeNSakPn++ztGNC+5rYZ7BI2UcZvXUdNB4FR0hjyXGIoEIFhKaRuE3IPil5akw3gccXpnBcp57
dNg23JHvqui2L2Eud48hSpGkHq2776q93r/Y7smGfUZ9ChFnZuz8as4CEaW9WrVEPwF8xnQCSLTD
6ymSfaqOVBB388kfEZN5CkLHmHh+5RKD6C1CtoPRJTOqbdiNG2ANLdvewZuorq+YCRFcuPwC/5L4
Z236KLvnKJVerp0aG3CJvk4KBFKwGu6kryfjrowujXtTVgTEoxtT3FCZtcvMM/SylTFfADQYjAgz
rpLy5PAE/uq/m+Qly16z8M111gHwFqLJkjIPE+dqv6tLUv0xbfTNNp0utK2uM3rm4Gdw4zkk3Gn0
Hhzyhz+SxGCHq90uR4Opr70Z2m8GeDGKb01sqhLQQ7ttkExpATFJMUZ808QC1iPn4Rv92kwGWLx8
Xz0lgq0usbPziCyLnyG3t+0UH2Lb3DZuuZMICfa5z6Zdg2hPqGCbhw8kJFc2i08tnwH9Xkvxk+Cp
9INzn+jrkWqAiS8mVkMhP5r4bDHNV1diZIBcjxkL3Lx5yqKN2d1XwVvX7wK8jzSl+DM7Fr6Bun8w
ckZJ21wpdZ4w7pkcys6aQSQUXwcWr2/lPrMQD3sUlKuKPFARdGk31sAYymW60OHeTX5cll1J2RhQ
CXxu3XRlYQW+umaw9cNnlrOuflPEylsmCQPSTVu8DuioGAZvDOM2J7YV2+eYwFEMTaUw5el3ZgUz
d4ukyMkCGW9lwwqr3c9G3bjZRSy+2PG+mZaPhHJEwzrqfu8FscNBK/F4iPEu+2hT/CLOMPwyBlyn
rgO8OoOPYrebfm7vouS9Yuab9W7djlB9WCCFLGwyHNFyntcowSn2p+kgFMe0CYdzOgN0YPHeJ+hA
MYVFFpEwZ+NnGqVM9tpAjeO/H7NxvukkcJHYITq/CG2xuIZ8XEXAXQjnNf7Vdx8yqWHi0iqn5oOV
HarbPGEjBAblIu6mv/zG3wB79jIKy/OxOTkJG9n8sQ6qt5blXmSLdVjHBKbMQ5XnO5JAvOd99ba4
rjoTRT4mbzjHt71N9kPR65fp0N2anT7/6FTgVr5zmgcLn6i5G0sUZ/M9FUefsEVquHvNXca9Kb1N
/eiO+iUiaTjUh9Z8rgqQcVYxHAq/22OafpTBcGlVdZRI+iW6WK1pR04/LwV3SjMxTnE6nBoFMYvP
n+TROpwulRJbuw3PqnmT6gR4DEki3tjRpbQecx6WhPQ/YWLS+Nx7vgNJMxlWbO7fpsLcB9zsB/2p
6NUK7AJLxGnPWoThJDkmPRtsm1YLLJciSj7iWQBMb9qtNWrbynmdwupQOIj2Y3WR8EYScTF1XMw9
BTrQQ2xd7KLRxLI2EXShahJOVYkTv+ICo2YhTf31zIdqsZO1e6bJ5eIbDe2QOBebS4bJ2avCRwN+
ldabG2V18ADEAwCaQ9LXh0ZHWuwHwnXvjcb6x66GW9kyKkq5qUTz3CW6xxwNvULckpgOt3pQvDhO
cKoH0J/NeKBcl1UzpHuz2swFJ/sy/yBYTtNdtcp71iNh8m5jcg6rZKfl4VZZzT05WRAv+EW6Mli7
oCRUOt4Eec89ct4JcClYJ5zn3sqWcFRy33JEJt0X0iieWVACs6dK8y/dKH8Ju35pDUB9gxppiwl+
z7zVdyoFBJg1Rw2ofIXzGboWgVuwErWKPmt/cUceK+u9T+LdnM7HXuSZp2RBRLq55gMbi57icY2l
LZp3tU/KdFeP7g3otxUwopw59JLKcWvbptfV2c4g4piOt63JhWRo97pFYLGqXvwg2dgL951wO549
ZidsTug3keFhW8TYTxghRrqw6TQhVLl2OS30tWkfO+QQWY1eO3OnzcFagJO5ugRWedQ0hy5TJc+O
sdtVTnQNnJgtizXvZeof4xxQDHhTsrchO/zQn/ENxdkTwD1AN4PClSkwcYKboQynxCmRazN5S8B8
q15Bz08lp6KuGWDMzxSxY3RGUPCxRv2vXPy7XIz2+E9y8fQ/y8X8rT/tcoIYENZF05AS8O5fqwP1
38BQW9KybV1HscXJ9qdcrH4TFnqFq4Rh0nThkh360y4nf2NeNXHLwad1oU+b/45c/Pd4ELQHEDo6
lUi6ySFcLn/+F7UYirTZa+7c7k2CfiuxBEhsp2Lnm+MEjbap1H/+8vb8D+KttbzefxGolx+JOo0c
LgyLgtLlz//yIysVWd1kNw3lQERf53Q6xVZ0Blc7rEZoyPjEsJtQGg/sN9yNs/8UctfIwuyA1561
srXv2CiVKWdVWx1ZsuydLNl0TaC8ykmys6s6indqiWBIZKM2bqwuufBPbY2hwbKcsBjXOnvVawxn
bUQ1H+HlqO1vNR3xp26yc1LPH/wiCYhAJz8N89CcA0e0WzPjsJq0+Z3e/Qr66hgN0EXz4hcGIs/Q
610vy3NtMs326QZXy15Psd8MTdjhJGQtldBY3v4qm/xilfc2EY2OHjPs0rvJCM+jUQCIsLcZIanB
ovBKBefIz/a1iO/Bdmz74TqLi8NcL+Zxmy0mb1rdXZsWwGreTIIBogoJSbQYoaYXJEBQ+ePaqbj/
DP02HIMPn9aRCmVYo55Wlc66EkSHy5KHZLai+WyN5YUnH+0M3A4rRnsZf2cE0WeN2gBB5TebgXjU
aP7KUR3S3iMgugJ/iTkDcqRwpmta5Y9+/d1B5Q6LZz96XDpTdRoDKz40CtVUu8aVSDVzsYn6+zBO
tqZPA3rwotESZNEknovF4Q+n1YbwV4YclqByUwSlOJDWHE2jEQp48eTPfADuK09nINmKwe8w9mo/
0xAC2pgVNdaKaToHBSoS7SC0UplV+kAYxtXFmmBC3kHsQ1baBO7FGrO1aEIo6f5TTMGS2TINaPhp
9Fweewww/lA9Rm23mfz6miuCPGHGZBjh6y9Olk/DX26sRoXGHExiE+S0udXWGQzjrrOJm9Fw5NJg
EuNmn+lAqVl6lw3ZVsOkgD24hKOxs2KqW4bo2S0mIIfyzqpLMjU0r/jdJs5jiqTu0iU5nHQ3KWnj
eNrqqU+t1VduPklwDqswSjcF1m7hxHdYwTiV5RsH071tDqvWgPaSfOV64o0mTljrIQhGDluwfWd8
OKXtZTWaZrTESFABk3pLXdUIzg7LO7vetY6RzS9mMFlqZQU4XyGn1BRVVQ3FXM6pbN8z+5arnfPZ
zzzTM8iY7C6iGt/NiaqYun41WsxerKh95tSZM+vL7LJhIhrclDfYU/l4PerWcWmyimi4GtgL6OzC
Q+eKu9tDDcKkwXm0IOfLepaSrtSnxUEVmxYNMgXP7frv+Na2/gSuhVb60WWRoDX4VdBnMU+K9pIx
vvY16Kzx3cD259QUY0/+BibFThcM/fzS4OcPJuSJOCkQIK3uzUbTsIv+Pi86unyslakHe80AiVHD
HMis48Jowrcw7go7Opgmuu3ABVbyXbEo3QIpQVj8NEqJUarFs0BcQPnTU5pUt3hC8T5aTx311kRd
5tVAn/ia9UuwWSAVoC2r4wLha83spNk+mmRI651plTe9WT4QVzzVnXmqpvQnsiFWCEQUCMMtWBMw
vmNNTNLUnyp/vO/zEuIlSOqRojZG7g7kDP3aUYCulkPGtVvKhgQJBzhbBCVtANKGix/UwZ43wphi
Q1CgKBLzjhnE4pyQJbfNaJUl7BhCi/NtiZSQhda+1+HeBDS0ORrOEn0AaNzJ5ut3+VVE3dmuuURs
Y8nU9zOKnd2nuxlKwrqZKg4q7Q128ZdOWngNog+jDE5qZraMuCR1y2k2BobeVSqbfl/G8U1iinOO
3XHtIkuvU5dGPXA5zZ5AEGcwF4VzzNgUzI2A5N8+lBM2B0gRdNA4xseQIItxUdHY1vpPxZg7i52t
8ByZnOBe381lxBYk5PIOY+U+qIhlG1j3q9Mg9zeGTpM4oAYsa129dQxuS1ImL0CUL3MCb1XETnOq
IdFxptTBwhCic9btPJyByf3QxXejl9QejNHHVPsm9uK5OdTxiKUkang0qD68sUk2rqURfWtYRNZl
EckDgT1KfY3XgMUSp+z604/BA4eBfzfo9UlzGwL2JT4CWeA7ayjb9vSBaFUba7d4xmmbEjNGqSR5
NCu67DX9kcq5C2bd+AaDZ3CQXQiZThjaKjQV6h9dtLAkpJclUD56y+YArTKbinNS6HBccxg6vjrE
UNT5HWBvS3wopNFJeIb0YXMvZANk+B3jsURzV4nNkw2rZSnxwwfhDHWxKq1Nn8bBGxknHCnWFgIa
e+mAX2Gq4RKzy5WAfxuemqkwV3LROByRkv9rDUlNovlpqljbFGMyb2unMbxhEh9wLY11zmWNT4Kd
i50QCCGY3bLqJgfYtb4JygWCrpqstzrHiO007G4KCNAruE+pZ5s8PloWyK0/EiadlUIx4dQVWjN1
GyKO105iZdvEho07JUC+/alSV2olPsSUSbKcOen/liZJ3R0CKmX8/qYlMYAZFYUh1XApuYnnYjhy
9DR7U04X3iJM7C02q2Y7U8sXh9+z1meXOeXTZS1kcN2ZmaeL+KYf243B1qTO2OeVGVDHNCnLXYzb
gIe59TjM7WMbVdd5RD13Dpq2HYYbYJpjnJwCOe3Bkb+gmbDjbt81h7YeG+gs4D4uuZZ/EFhfSaLV
FpDPs3E1yvm9xDscT3iFBBbK1koecnqkJoCMOU2o2l07QgYRl3R4KPTnTD50DVwSdcv7uLN1Tvzw
JKPZQ6MTK8spsV1ruKLY5K2IRuOe98W2aNljDLzLh3hKv1p9qrZmn+bPUdLWx7Awu2sXgOx25uQ2
sHhyyZ61tk9RiWc0OnFyHGNAvU37Gur2Gi7kcuEzWjSjBre27+cKprO6ZR66FDlFCv88wC61Ln94
Eg5f//kfC+uMUVnA4FVoz7Yl/uav0AONElzNafZYDI8AIE7WEHpuoV/++ceof/VxUClOiIW4AG4S
2xFS/r1ehux0r3U5NQG0LR5Y+HptTn9SUd8mPaYF0f6i3Q47JnuzQMf8GbXyTKXqoclYgkpnR9Em
3w1TBxxsGS9t0H9q1vzQTDrawQCS3eAsuNJGLIuzKX/RXnznRwU4LydwdjBIiS1mDSC3yfxl9f7m
99f2/3PxkSWQTpT7j9ai03tWvv/NW/Tff+/P06L+G/wHXEJCGRI+BBai/zIXORBElCUx9lhiAUP8
12nR/c0QgP10Ku+XUqLlIPnnadH+jcvV4CAL6QsIBGGtfwMnQcLrb1c/KRV+OwxGNIFbuGL/dvXH
c2HUosNpkkBB4srS97OrdwdM7+9OFD4WDHseEBY0+5mDWeEc9dD8jGwgQgOLSG9IUJ1rDTB0wmlL
UWm61iz7REkAk1iSfjgOOFqVJ4pdEBCjPDrQOv1W0Qm2tjr8zqNGmjnu8dTXpnwTPQcLItPnzi4+
q7r4bokSea2T37H3EwwG1oceBl6Q4ked9YEYFcspnKhujW+4pNVQFCZ7xT7eYg3n/sRUsw2RJoMS
NihVTCfQWaxvpPVa16iuuMV3Yy8MZkbnjbM7ARmc+KtJQ58G7Mc0Fhe1ZyfGua2nE/Hw1zEZWq+e
kS9pj7jPJ5YYpQh+rFzDRxv+NKR8OO7INyevX7AdvVdNgJUz6dhCR9SoO8rZVEnqeKaj30VDd520
7hMfATJTFG4SxHiqJUwOnhiWKIW6i1W7t7riyXUBCs1YE7b6gC5lZ/FbwM/dzljC2PH332S1rJVU
wcto6IRQ4gAK0lRt6tQpDoEWUSjcsLOwWxaSFZeVR/XKbZ20RwR9VlXDUrzB2cDUNIWeiXEzKz7M
KnO8HCmL/nR1KQx5GAWMx5z8rces43qkQ7czLqlVb3BP1hIaYJx6Zxid5eGX5/xhakD1LOdcp6Tt
m/4eZLG/Sec8xaCZPrbk6jyLj3VDGcTopdBZ+XESErperqWORydq9BdLIv8GRnkgd3cCosbRIuWx
7AjntSYyu8llenRrXBCh4bylNjm4KJuo/k6zZ722nZUYB+Q4FhyhpigI0iIyzDnbFzXoOxcU65oW
8o/SKV4qcqjIgQD17aJ9SGDLbUfVvI/dROCoTu5oNhzRQNl8ZI3zbFuUz/txezWWc9mwLC5yVySn
hPcfyBSnaCdmgeSmR30mdE/Xz52TqCc4+UzOtTi5SSRvkjQCc8BJE4sDbiPMr8AGoORv6T4GWeiE
FCExnm3AijBI9BHvrwM7ba7rNQ7syEv96c3VGawQZrjAGk4lJB4ujRWeS74EG9cyJ69oNfeQjO1X
gmd521jFd16kD3kULikdcBmyiz7asYGUkarhs5/UDfsk/PtmF22xWWf4dSGw9G1hgvIibwJZ92XG
4bOOIMisXSs/qEjcz464dQr71aqk9KTMyS8Ozrkf7F9UqEjPFAGti9wK13NB2zld9w1bOWquEqx0
k/9YlCLFT6yfGi2IbwK9aqEj64rlTANcT5XPY24eDEq2V3yU/h3GGhIgitNyHxFCm4zqXTSOs5lT
g4JNYbHmR84BAe+CZErPLezfPMfOHQRUJVIpA2wFjN6U6D8BzqS9SS/2TQ3jaSm7gfWFo0uG+pGf
5+9bbab1MSQsUAWse6eK0iaf44WX28at1mnRWiUwVEYdLJ6bsWUG9q/t5aQobw1MzrAhAyMrASwU
JcNlyupOCwTbsT7bugCu9qGVUPsdvYyt9TUn6j7S+1v2689aGbxGqmg9q1EHQAQQv+hgUFX31lDg
sbKmIt60vfU18PHqHbiVTsfQP5pk5VSM1cNeSpYYruNGiJVbwuDjtpTSBV/Qe0+77SA2OD6Qsmf7
QxvjFyMHWxmJkrl8bo6VCcotoZ5+kwrrJSgNez3h3UM4F9d+EvqJcwE3DUu6G5gmTz4AxLWx2J9J
pRW7jBryVdLF+TaYp3eb+pQtCQOwkd0QrgJlvNWOibWoFtyb2u9ZUeQ2E0dYQJHcfec8erCHmKWp
ndq7oJWnuF/KMiYsAQUNjhps0byK9LPTN9GzIVrAYlV1bcaqJBqZL26b5kf52HNmdC2StvpzgJa7
dcbhuVUR7T9Kb7ZNrD566hzWHDS/9cAqtxKg+Bru4i+7kV8Z+VVeAo8paGDAZjUsdq5PjYHelHci
Itpfz/h5SBXO9Hfh5a/r5swE+KAm82BB7FjnmXHm5EoqSmMTVKsRx6dDt5nRsUxwJwwZJcxeNhOj
dqPFVeTBAOOwmFdUm8bcUAOzQEZLBmuL0Z5TvRV1CxkfWkErQU+7SJ4Bya61HaToLJF46SxCsWE6
xOeYUO4hBfyyrnDMbn0dF1Gv6U9ZwGFDqeDdqsMNCI0X+vIghXRK3hTF/A3JGpxLABQTjNR8g2Qa
0qtWQhlExLPw+mAi49qO6SKjU+0XlwhBo5y1kJHwP8XFoTW656zB5Zfy+/dus69Ccqw97X08M9km
i7CZd6ww5CYNjXdqFQzoovZ4x8F2D/OsWtMnVnqlISfYnObVKWHdlyP1WFbP9yalAXpF5AG6Klcm
ZcvuD9iIH/RBsHcZF1tZFwvebkrXpCsgPeBaXNWsmTvUH7QvMEihPb063biD4ABr3b/PxXwuHPbH
kcS1r9SP6XB0By5h7LoOBbO2lUYEsyMz6WNbYimL35EoG4z8kLBZnJ6SQLFcLNM7Ss+KM01hHVcN
hS2Nrq1rkBue3uBckbI+coYilBiTzoH39FnoTAocRHlCLfUIAzvJGaq+B4dk49j6cFAYuMI6z852
Y97NY18/+AnUWuHzxbQg2K2GDAZx5I8lh0n3EeBk47XN8lTUOPaHGRzOzPxWfvHRCeJWvHzCY3J2
N6L3sVta9Jp0eVvui1Jnm2r1N32iPcoyvw6t8xSmFBwMYf+BcWsbFjxQM5Pce18GOnbUiCUnNPgs
oshpiuqTo3B3Ctj7njQXR0oS8aoMnX9BRMBHRIhIMmprDOkWeMja3NrZHHiiwE0dKkaKYFJvnayG
HRScTxXMwI4McF6DaTxVOVdFLFBwEQpIJGJekvTBTYWv7fK4QNuIuLU2k3vL8ZSnVop81bUzRmp4
+mtTLJVAIWCNqjCflFu/Fhr8p2xQgjgYnGg267fj0D2MeRCsIaaBBnMoJI7bHgxxuJkWLZEbOLCa
LnqrOtT0OokfHGOOiR9xibmNwCXW2he0iTd0xTcVttaSVW+wbcznJqV/JK4hU822/m11+YlCB0al
anwtRu2iMJGGmfnCmrHi/tES6owo5wloIZuxXppzGG6HLIo2fdteZaqqi8JNi/uhOBMZ2yeL/zym
Kz0JXPwUzIzruO/DU53TegnB+1S17hOIAY0azTlDaaiOelazuR9/YlsuDR1iP2q6fuP7xs6F2cjN
r/kK2V3Sm3yxfTS5QelsGqHJQoWFzUGb6QqArNxECpPWxKrSKzucMi3TdU0VDMngO7eWNxWi7sqy
6cljz4K2oqOy0PR8AiKBcDJNE/QozCQNyBqdbcw6ibrimLkxwBUmXZwvenIDZP3WTVzCZlb3HBOZ
5tMc5zVy4ndtpqc47iUft3BuagZ1tO/oKw/7/JbSqXAnsvFpnpOIL6a6c/WRM4kfsuYW2YsIIwv4
j00SzsdNIsp6hgfGF0RLweeGdipOgPCSh7YtBmwU4CEU3q48qEtu6PaS+vYFLh9wayUzn8azGdBq
uaHkWHii5Zp3kgG2fz++1h01FF077KEEP7rLI6KYmwzmWPyadjSJll2PlBSTVA4i+ZYhUHq6gaEj
YJTgIZEfLauf8QVy++sHWAia6dzhevkRFhwfkqm9V2RDcp1aa4Cw58Kg4GHLTdJ3t0Nv9JiAtDsk
vVPa4aroxvnSDKLcxmFA4Z2r3uiaG9YONgIcdyhylYPA7hc+M5dqHimy5uN2SR1HDuUFBFkh+nKQ
XQVj9pXapgNQov5kNrpmUr4z8UCJ1ca7Jut1FLPxe6HqIJ3b2IaGJ9KXYvH+pqzNZ3Gg8pInl14/
jzGjc4AxlxJO+7n3U7UtIhx5TtifBMlkz5zMuyJlKZctxF5yqBeeiQ94bDAw4YGrMwROOGURYeYy
8XTS34MNyVMgvpBH7hovDMN72RqsRrT6R3P1T791CXbI8ZzLxD1lAveePVVY78eIC8LyX22j5a8B
/LBycf4/7J1JU+TMmqX/Slnvdc0l17joDTEHAUEEEEBuZAkkmiV3zdKvr0df27X6+lbXotZd+yST
jJDc3+Gc5ySxTXyHEy9pMRZ61RbtqWNQIXmaAjDQzjvDSNrPzAkPncvz2NZcdDbJdjru54sumiuQ
MJzzPbVu4aOS6s1uQIeQoxYaq9/1KMPNSLm+lgWzNa+AvBEl9ZNpkHjXBSSspBqqUj/9wMd5GPB/
I+XOpo0OdLdhpPgz+V5FP4B5BA0AN5OT7+JuaSbnFlEcKSfQ4tns1AAgKSkQ2NLDYCAKLDJLce9j
NVYu5uecVEUy7nY9E0WG3OIcOgimU7VFrUG7k5cYH/LfdTbtyTdjK5QyjrRita7RtjLWNG+G67yV
cPOKBENOZ418idGMBU/FhDk1TnJvGM5DaBjEZNru59CifMEP6bLbY8orCjSCthxZReffUVahJ8Q0
urEEOUtjShpWKZCEkQs8rVotrrVDM1cJVF0DXchFTRnFtJlhhC8GSBdF89T1gFMjGTxZdTOtexh+
TCja5BAiKdr2JZ8PKxF3w5GtDw2oqTvR0RDWiPoQzcm3gdilSbTPiV8Xpy5lB5XMHdIXJ3wdilrt
Go+4w5Rd+kWUyHuY6ScPplF9BfVAYIodz4f/72drTLUW49zf5qfr3+3vf/tDlCua3d/Fn//9v5bR
Gnl7/8m299eP/Z/JWoDPzjIX5AC+vL9GYX+brMFZAMVqWcIybUav/zFZ8//hcQCYwnKE71AZMeD7
j8mabaGYWMbBkvms+9+y7Tnuv8oiyEz2bPGXp9DDQOgv8+C/ySJsoaLILCuT+rPLt7bNnDzwEg6y
NplYSBeHpOy/7WhwjrnVs+MgM3BlJHhNmJC3jwm8N3bZ4sMcGojUfSB20YwiGH3Jj9NUwyav2rcJ
nQpT8oYAqwRdO6LeiD0FbzogE6ZxwpqOnsdILM/Rv4b2yVGjv81TnDJRXdDImqw0rOV0Io1HHhLV
Xevl5MqpQOlXy02/nGrWHBuHZDnpYsd77zmC1qZoEcUv5yFuMTr75YyMl9PSjeQDJsKbu5yjfA+L
TQAWhrscsnzkxa5YDl6rnx+w8YEr5ExGoPhjLod0nqboiOGvJcMidluO8sy3bsQSCRKx2n0ZFJIg
EFiIQHYALYIaiLkPZGw8lcsFQbEyr5yORJAQxaFpoSUJJnSespHbvgluaCt9ZITLpRO2t3q5hgwP
tYFhIo0zl0vKraZX7ARXeLOQKSzxB+wbWWj+fPaWKy6snN8dd96AB6xYLsGhVN/dci1Opf1dwjpZ
EYZH60066IrhEdpG1o9quVkZgpDRtty22XLvNp37iylUsQuDEb4MSnhvsKAsAI3S6Y9FPLmO/S1T
iCes+v2uWC51aN1Yh/sw3CSdgkwKM5Us2+wyLKWAQ44LjpriJ3KpEpZyYapYJPA9mjDHna1sZx6K
pbwol0IjpuKIBZlRQVgPd7GVZo8xUme1FCjhUqp0Tv1nroW/jorsp2rcGuUzxU0jGGcWS8ETtfJQ
tgWRHT4RrNVSGiFPJXaXaslZyiY6KaJPl1IqH3rzRNqEicoeiwWeoIZ2iuJL0okscE8KskS9Exag
MV1SrOF7PIulfLOo46o+jBnAUNpV1Hj5RGzVDL/3BHtxviO07rHsvHdfE7aQ/VUkUi0mJYWQwTKY
cZj3aHi2pMEuvulFP/08mx6MTqu1ZkvOtIJa1JjHL6M2v4pl6xIvBau3lK46TaB2R/a9oKqV+fDK
vcX1mNXf0J8kvjabBHE2y23fQOAaDBpzhI2rlmo5Kmw+aFwq6Encp3ZoD5rKGvFRw4iD8NgiFPfO
aO1l6tK6Uo9LL/2Vq+4+CStaPC885y7ClMkyXqNanEJyiNDvmi6sfxgV+VLu9yo/+sBB76ycATwd
AUt9Dx8e5QMejku/tA2AJGJyGWglmCAckqW56M3+JpTU1GPBuO1bfZsHD4U4rUkp5J9SFQ99hW3W
8Jr5oTB5z+8oK81fYmR1a2vtv3l+8tB4xMJYToGy1HPAkWlsMjJAkNIItqsDNARYABSLU/Wmtc4J
mKSITKbgj9e7JjW3WZ+siQcvMsAcpcSqAmmGTxuwn147yjQPcWydU5EMOy9uPyiTyn2ZZ5+1X81o
got7suYRrixykwAnEKJ641ALogWzKr3C4/gMwD2vakz4CJfC8c9kQ3kJDQUieURoFpXP3aLqjLP5
SsV6YcbK6KnFtUNg62sfFifTVBfoT+tqmOBdm/ObvfwHWO7eZNPmGDvwdKRD9QqYFzJQFz+PRQes
LUKBDJh3RerSk2tVkE3j6JyXTGGWqBm2AKsKSgkT15QWOGH2JqfavKmsIYS0CIFvd0xncotIi9EB
Dkx+NRbHaBsn5JwBBk4BRzBZAH/At87adJ0DOyWp24ME1iBGC92m39nUtKdcZhqVytKzdO2x1z4n
rVPHO2U1x1hTHafgoIc5/mryhVMxm+RtLKamCQfYbCiAxol37m3oOixHJyrdZm/WiXglMSBZMWKO
t9TJalNxQ8ginJ/6qBgfRRZzoCodoPKR7lM6M0lhucMJ4YDVjgcYVnQ2PGtJc7aSFkU1N2AGCFan
3nB0MxYvUd+BaBtCotsKUteYinnky9ovSQdPGJMybtUhRVBUYC6d2/k7lB1vQkE4ZdlbV7vhghsL
cpIYrC/G7Iq3pHqybfmnKbNnT8bXkenCxq9nmOM91xLwIUjMgn6i8uZjaBK97CZPqeXdx2H/YHbV
LeoNJILl/GS7DRurwKgQmGCLs/XBG/pfZucfO6f5ZfcQPGEgPzZF/axKm9fOGJjHhJzBckrMrVmH
j71B55e1GDXKFv9mxQPHmuHZSFmhTBWiocZD4JQyyCqAh9WLdig7p/wU8DP9VoCINWVR3jtuCYK7
fpsgwwnhvrth9hEFyKU6p2jA/g7AivtPTP+fYVbe/Eq0e7YaDs4mVEWDTgYs88G0HnT3oR34O1mP
39EXFXoOBZS7zeC0Z0CQgBimfNT+e7l4N8PZRhCJPnvV9c27neTnYGQ1FM6OQyDIzCKIjnHCk3fn
106184vmt6MKrq9425j1uBOOcz8H6d4jgqmeMWtO0TWp+ORL3b0K9H2JVk+TeVyA6iRivQ8NsR7w
b4+YqqdDbICiKot23WLpoBS3FD442p4xZlwWSaJqDVGmxz7xYUF2+MVUT7nSIltfg6mL0G2X7dbv
rQuOZMSA6VxzU5f+pjBHjsImnNDpMdudgvSK0hWVaWkxrZ5mcNltGr5ApHHWQTR/FT5GftOxJDur
2D5qBpr8kjapm2oZO8TqjUuq2wepr+8qpYBQZ/GwoX8gv1bogUY3btdDkiMtT9oGJwG+Jum4CbZ9
Co140j9486ZdEbW0sU38YsSJWuPHD1d2Yn79T1/xV1/Brvy/lnefqj/J/6Op4Gf+ua63/gFn1BNU
zlbg+/+3uNuXFvJmF7yHZ/6dher/wzL5w74L65TdnM8m/59NhfsP9vjovQVkCza+8r+V/rCgU/9F
rIKGJKCn8Fj/Iwgyl3X+35qKXsm8QFRj7I0UjqKfJ+bGb4NPhXVpO0Qw2EJRIvwp8acg3BW/y9gh
GlP44peyUHsWPpRA055nnC5+gXqaaS7QpMC7dTmOoF7Vf8Zxfkd4+rv35ydVMtnlNL8Y1rj3O3ON
9PqVrvpt9nqEiOxoxz666Ioy2xD9ZUaAluvwFfL1S2rDLSqzY+MtkzfXe1IBkx637jaWwzqoGk6+
4T/EvjXc1WYSrrqK6UDGBgQcACtlwtDXfm/+KA4l7B2MxDydPYt5flAxWfZphCfOvHVq+NUQMnxn
o2lr+qhdx3V9jWdjL5bkcLsagrUvBSHo2sPj3ffW26gSRh9G6Tz0BkdM3QgbKWFCvWBj1UgLFxlV
/dl0E3C/cfpIjSr/CEfS90ZWQitZW+krCEPcIGyCCVb+skfAiVQFyF2TI0m0Ehmpc+lbXLlVp+4p
uo6cJn/INecO1BfR4monjkckJpqJkD0S9n/ak+xb9v1VpNhUsvEg0kUfkUsLaDqZr0G1Szp/FyQ2
1EweAT4xfGgt+/Na4ZQ27V1L2hLouddBw7lFzbjxg/gQaKoWuClP7dQ/mwZMQOXaGLu6M33fUxKw
i+a/+V7aDsffsvfIXL0CknMyg2bc1KiwSdnpzTs/l91BxVy6UlOc1TZ76iggjssfYhKgqn1GQqPM
kp84YAOVmuV0NNX8WCHT2BiO+9HPHRULBq5Vouf8RVaYjLVQ7yrkCnSQQm/hnpHsXE835CLjKqOa
QkpSbrMM4pLdpo+IA+6NRNgriUoQgZhZbe0qec5Zkt4tFMRfXGJPmZkAiWoxQ85FuTNqB6FoPOP2
V35ybLv0YlTGBVzitzkbSOlb68WLSwGFPb/19QSWzYyCI815tO0K96Bz6x793Htgeul6sti6CCjY
TInJZoMMAu5RBr5YEZZN362bAzo7JKTmu2a6tWMHI0nok19+hUTBDBgZ9zkhi3l9sZLgyJYCr5Mx
/LK8qVpldavXlVt9p1bdbnNyUDaGXd+G5QkxpPWtiXVfoWg3t00xBCddTx9RD1lwTF3C8AK5LeRs
0ELZKQrZothDaXBIi0OYI3v3nNVm/SCtSvEC8f/zkY5QDZwngofXzrAk0JEIuErn5FiE2YMyxmdz
QODJR0OmcownQNkV0o+xMc+apMJzsJQ6s4HYZ2LusstGtiMJV2M26XdXAuFrDaSyfuuC8oRF1AQZ
0rTQmncTQPDHwMJOptpF7U8chk6SdA0X4ALXkwVvYzgE+xqsZMOuuM6h8ve2g/Y6z1uoQ5ITIR3+
8kAJsKa+GzPJDXhL3ebEmg4z+oTtnJhx657pMTkTJstmVfTGPUmNPvHUMjig6oYGWFmoFZmwz4y+
wwKL3RDuiHOVCDsJlNCzPDVKPFW1uhFocQPyd2XVMpKj3BxlEpEGbuLgxNXZr5py0bpyMJCmnQzP
XlmlL1K57wbxO8S7ITgVqpYPSnf+dTAqczsqO3iUYzCiJMB3UUt5Kmk0yCq8uaZxnqhc72l14PR0
JqerIJpuraV/dTNo0AWpxysQJIwf3ZjBjW2kt6Zo4Kk6IBjs3mKVxmjzIQx6xOFDrDZu6Qf7CMh0
NybJ2h+Fu1ajrl/h9w3stES3bS2PGHkgwqDsyNAh5DxwNgMg2vUArPZe1m4IfSW71opQa/q7mf3A
iBvFska9TrLB2WaCniZ0COEpEsW6JPWC53RiEByW1pvbxSbhs1imEdPyzpXW2Sec8m1El8swuN8m
aMDx2DlqW6SZXLsWq+aWnnZDFGiybu3maBZJvPPLbly7JQvENMgPk+VWz71WF3YJr0RsvtQDB88Q
w0YtRp8MQ2Zad6ZHXd157aubO3+GsldsHHW7NmcEGfBH8Gf2JlLg6qj6cE/Dqe5mlyBcLMT4+4Fk
WeE6SXy8xxCpVtIQv2TGUhT2LdU60Yd3k9uXu143D3mvbporJ5/z52rhYsdl+hkB/lsTQhOyGFPE
rHoooQGRE43QRXIzmvnjMEY9tgY/2yPeBoeXIGB2RM2mk85iFzTGtWftheIWy01YcSCHhX0Jq3E3
zJSIIaOlXS4G1J42VgMzpT0glRwZkJECtYv9M1JQfyUMBvY+L1KUkCeR8zffIa9CQW0A8zPq4d4s
9WcxoXgOsuYSDLq5w87IrG1RLcfpYwuUdupHLKBlV6w9URxbg/6xGVzyy9vxz+h5RGB2xZ9W+unJ
sO0nVyW3obFOZR+c4wFBmnaeZLFo+blNrah90NIGReG/GnT1IoVm5GjJXWy+qtG68qwjScrFld/X
vLOIocWwiwR4Ri/S9S53YRh99tTIa50G+ETb4CVLh73WCnK5iL8zM2DqZHSfqLFAt5hPDtK/BQf/
BNqGodgArGj0wCXEQ/+qA3XNyKODeT5Cdg2DfZDM16o3DqJs/wSlTeC2KG4WtAgyLhN35crqhdBf
5Nu4bolN+CKXjv42yu2dn3ovWZvip+WiTpR3cT0M8hwZe2GWl8IzjrMkVBn32HaIqwcFPSE3FZxR
W13SusVzz+7FmMRTDf8Ens4+WKBcJEeBaYghcEcQcUb71BoNw87S3YUWVBOF/2UdTsQmsFc+5QE6
eJSVxbYVdC5qwYI6ZaPe3ch4MIQHKAyBHmrJGDj8yGDSrWktw16/yXo6sF3FoIWvhFlARM/LKIpk
C7BoaMN+lUN/iyZgzLw9qOiqMd0OCXyJJKDksnXPM5BZ58JmtEmvRPMdjAe7Co7GMNQbzAXAi+Jh
Wg1Rcpk85340/QQdSnGy0npv1aQLzq34pcGbF6nBzRhRF5DDJu6GKT7GUTHcqUAzOYjwCA0TDCJb
NM/RBGnAmMUxzSJ3jykIhaezRLxGAJGbyWb9LeuDpTqWm4qNkAleiMkK8ZTctVCqZPrQ17JcNa3P
CBR7njcaZxixAKlpVbtyWGuEd2xai4NEt/NAx+ZzGE3BTriZu0GByIlaKLpeEkxfw5hpSaEHuEsM
NxbPyYQiC6O2Umokt9atN06uYXXP3rFvmOMj5TsisKHssVW60R7GLd0bxk4K4gP9BgVDREJV34zl
Lm4FkogAwo0325dxIS3bf2F17GXQMDNMYPRE4E7SLMv6rkICSQiJCMVrZo/37cia39EwtSrfowjw
CYCLWMkJ98EL+Pf9hNY/KKclhAhWD+5Y5B9FtR2y9JHpHX7oCM8dniROeTonHFj2fePJG8uVCamf
o1Gmp7Titm2e+p6dtpca4YYWttvOaX2IZPsVhtnLAm9dudOIiiRqkjXgqgiedky2cOEFZwC1MDeM
DUc0EvhuU3j+Q86KORuGoyZH2uwNPh9HbBoLAmER2+kjaebpJoWMiOueWsAFgQEEhYev4KnhCug0
dyX4brtg39lmwavJ7GXrZ4a/TnrorSQ1bHz910WQnySLqVPVBTEDb9aiDF/0/eAFM4j5Prqf0dqu
YtOg0jHkW5J37qbploDJVCabMQG8YTV+uZUZVn/HpZRlAkPalY8vW9dL/mwdggu0vfykKp/c16hZ
LFlGdSLLSq0yLLUXo8BY5w7ZKaBEWOvZ7j7MegZIUlvmuZDiYtEqbdnQ3je0Dms0ct8shk/SZtca
B/FnVPrbsK42Ou2vqs3Omrt98C1GwkvJ00EbXXegze9Ulz9WdZpy43nXWUzz2rXx03Woupddf7Ce
Fr9T6M8jHh+GqwyiP0I8Y6RPPpp2shvh6nVR+6Q9JiSqkuds4hQhfRNxKkpu0YIIDvz4eSkmmbCv
WYKPaz9HzUcoA7SI/NMdcQ0VcPPuAo9pXJ7DhhoTBVMtN+21aPPPZuJgbH0fCWWgGNconua2td8I
TT20beHTgQDZmSv1ohP9Cd33NWUOp2N9XzcZoTyLTC9ikbTt5/ABxtMXSLm3NgKqqCgJw4r3E6rX
Y+F1j1MkXgiSj+/GIf3Egsg40M5h/FUfs1bEb5bNT0lWOdyA8ZzyyXP85Edag3eAQ8W2toJvFRm3
ymUOZNNei9qPzmGjESi6JeW3EK8KdN8vey5JJ1Xl+X9GOItD38K0/l+PcJ5/Z1X5b4+/M5JS/9Mo
56+f/ecox/6HzcCGHJoAR77jsaD9Z5AnsTaO8PBcMMvxGaX8fT8MQQubjuu6nu0Lm1/lb6McjzlP
wM940pPiv+XTX1Qn/2mWg90I25GNV59pjvMv1gsHz7g9huQjhzHbwTbIzriiGTQipt3Iv1RryLzh
hE08XPVwSiOPVD0D1KsaeaexK2Y7pWd2hRUxnWnKSoNsH+yTxYyPzxDJVoWJs+MWczCqhz+Y94uz
yEw0CxZ0xXkqyhVzacTkWVev/dQMPkeyxEj4G650GqBWGNCu5cgyr/cwUlNL0l/JJnttPJo+wnIo
pB2LtUlT7w2v2neuGjeenvpVpmbWrcmmmw+tkZ6VDbFTl9Z61ON2jrFf88bwb7cekGpWpGDhiGYe
o+DZdqwPayCUJEJHHqAP3/XDoP8Q2/LsutQmTWxi8WyGbz1mHFOjcy5SnLtD6d/k6D/oDPrIbLY9
3d98q9MBykuU7Odu+I5cyjpOmcSJNrTd9/4Q/XReeG1ooHONBLQei1s2QlDXWbRp5LDtGFMjGN2Y
hCjCPX3Ttnqye8ZKvj1+SkfcGu2QxQCdC98seeL3Q5vtionjAyFKaoxPtDUfvXY/4wX/JeWrL9Kt
RW18ZzKmNgq9R4OwHnpxZhD5zTz4wS+MF7tld+2wWLEmSlvIOS7DEsLr0lJeCT7AcFkEO3PIfs3t
+Dsakj9mFW+4s7Zea+2cqXgJZv99LOs9i5P1PHHg5Xo6ofdzl9PpaNgYc9wAiYAYCiA7cb7sxlPy
aMjeINnniHT2gjugWDuNQWtLn03wkZcXh3bZoFU2qNOFVjsoad+HHmp94pOOSSR3s+0dgF2e/Bhx
XQ6UG9d+9WIHzXc2bgxMJpvCL3dTE4Gu70mvAanOYhtlRE/CiJ0RqNPSd23jVLEoaqvfpZbHmija
O9c+miwZrm7rMSSI212aoyYKuT2rBBSV+dqCUqFJreiQoJWFBQjTHoO+/UjLf4Xt/4mga7qLCrop
/KK/Ad3C8zIJRLQG/9MtKSWaUvCgooOIp0G9kEqEQTqpnEc/n94dDf9WuW776Qxi/pDYWnY8AThK
cDoHUb2TaLzzobiv2umLzBnQEZTySBh/Z3qA3iePpluRwTDeGB+Da2jMQ+UJWD/5PRurfR1Ob12c
fNBBnpG3k85h7aJxvmHBJTcqepllfLCTYBMtoJzehD+UjfMuhFfQ+9Nj4taYDzL3066JXdTcX5Ws
bgRErMfZ1FTM6aes6pchT5+qpj6KkW+z7+tfsmedWDvqOzK7T6+KXx0MhawWO264yr9wVQV3gVM9
0SxsOzGFd1aEG6UL+puU8KGkTbHdiQ9lNiypqKYlVhaMuz2o3EUWGbuvmdey2sr51pjFNHSOQCjS
nahZzWd5xfLa4V2M8q+sBhOCQWyDIPqxmLwzqdzVihwbmELCuI8zQIoqz768Mf4BNrW19Uh21Gyi
vqroUb2I46PNiLCIGArpaSdwoKVl/8WI7YDBZyCHz/mJjXlVjsJ+TglgumqrbRfce7ardfFVRD38
4dw/OcLeYEx4I9SPBz8dulWdaHEpO7oRy3BLBhp0IkDH5Na1IauJ/A+LYDBTuINmNNB3Pm4YaNtt
tUxsyeWro6ccaUlderup8q9T0Z5wauxcHbOBNaaLIYDfqYgFlv0Zpv15jqr93Ptfps1xCD2FdB+Q
JkH5YaJO1sDeevcxmn3I8uXadtybIZq14ZvbzA+eTJt1vgx2XuIfoN5eiEe/xDOzf3NSjDrMR6mN
y6jmZwJriU0otiarvMgpSUYKh341Ft6xEvZDHYd7nfQspBMNUJW9+4zI3+iac9PhJMcCdyMs4Ced
hhNzl4NDXPrQYCpDPvQsAEfu+qadV2TFvyGteTEC+V0N4SZtxl0L9pD8qKnfxSo+4GMaK0OuwqZd
MATMnWfW1XfKqN4jAXdLhIp1vcF3kKt0pEdLN34TXSvt11vPl4TB5x2cWAUwIjbaZ4HbHo8GYtwc
AlerkmtsQaLIY9qNwfUOeTLw9XEZsulgTpK3P7zAP/EMULuYvU+PWE3yeCYGzvlT5QqsWFhsYG7y
MVnq2xg5RWffMZDEQnjUVvrheLJiNFPnK55zvVHmdB5aZlDA39SBEXJ/cKfil+oprVsa8tEmfGuc
p3PnyPgOSeqx81COh7MK7oiIf5ojZkS59DnKRPyKZOvSmIj9k6o7aju9ZLK3IQnH20lHpMuGwIBl
x/ikDr2PrA2tcz510w6qLm9bv/V6AeykTd9Ct4AZX7I8tJDAI4ifkJZl/ZbxN2kgRQjSm30M4ypg
HiIFPotVn+FBlbxWsqivjWfnF7qOs3Kwl8EDwdQFT5jeg6n4aKLC10JuYcW9961sEE8Z68keYAvk
PC70Qn/mAE1IZjknG38Og8EcCVRX6k081zF0cTAWIbnd27BJf4WdAR8gKW5jq9WVsevRb2b4jH0U
3FlgFFulWAcwhQOq074WGbr6ph9eXE2keZIhMrBsD1wi+WmrkWhp9GKQ+2SZ0J2PE9T0wnwPkukn
6tQlInjijmy+10hQeug2fMeeSd8WMemMJHS2oF52/gYINzT+mvHp9KG96li5wc3l/77i0/t0PfnU
1zXJFSlmca6XnEOxm+j7J2tFftVitc9GfjX5lQgs2a2ntp63CLuLRXfAHiCSTMedrnixKy6nKo0O
yBaGbU6m7yaygPpztKUrMxJHh6EfXODm00xdsmfkuQ3mQy7Ck+vx3o/w+Sa3XtqfhykIST0r12XN
SF94wYey2I3Nw8hd4V5HpDh3bVPoHdFDT8EYkSGIg9Ob3ny7BfQyAyno/H64V0h+wfh113RItkEZ
/cqGeFNXNbldTO91CcUvZaZMyFaDC4XTkcWLt3IakrsIr4L6YHzpuPtMSL8biOPaDIuijH3Orcoh
E+vEOclQPZg+aaEtg7dE8GvnVJx3HenHZFkRdz6g9V9bHvMTMj3ehWT11nlwPI0RPJ7BB41EMbmv
QbfczQ1PWVj5w/LNXxC7EbglUL9cUhs40ZSdDUxXORt4aBXX0XVBEOXbyBC3gJt/6gya8G4NNeEt
jx02p2n+zkaBhLjKAuZsHVu0VXZmHDomBQlCgSa1jxOLHGwu0cmPgsM0huKuysp9bBMj3TGiN/KI
+kHxcdguiQLC2SdmAoYrzX6KMEmBumrqmcn6g9tp79rRRxr494mqX4fee65SK994EOhRe3CJDCM6
uADdydoV2uAMYcMCfpOEQsSCbmG9u2PAgLO1XptUXII5+F1NBNAkHYcVISsiMAldN6lTFNB2qvMA
PHVuPhnleEiz5r6W+aFvyDcgFveBMF8EH/2jZlfH4EKcKPueCJO+zk26yoYO0wUaED/clZWLcrp7
rBrz2Qb1F0b2yRgdZOiq+UJfON/JOql3mG14+qDdSjVvbZUg/mAgJ7mFFVsqR+3t0aqea694JtCI
3fNwKDmDyfndAL/Z8CjyFyZYolkTnWzElU1dnZOWdWNLPNdIFqaFbDHRL2Yb7ZJ02tQdYxIFr1Ep
xKI+J1LNCL4Bu+5sXMfGBlO8s+R7impJsED2CGiEb2Xqt67R7XKPTUs9H5ycXzrN57dUheh1/efU
ZbtNSvtj4hF2rS19Ek39FvkBqpkleADQDSvXZKG7euNDapB5lBagV/tHe9JYqj1ATMmh1/ZdhV/J
rDgNMkHIi7Ce2wii5IBJpxlfKobI6YKfxcbjSAU02xo4/wjWslkSy2o6FHH30EIcSv3k1Jftd6tZ
dxaA0MfpXjXyk0/0VEv16PTdJQuKfSH7HbMIGCn5baITUzHeoBDtpWU/MWb/jNX8apj5E74mgCfm
hkIAIuU8HlTzJNjXTdgNimxRgB4o3w9iKq6WUJtM4uly2iXa4VeD5FdmLlkAydEpg2cndPcyCblX
rIcoR/yU8QeIJMdsNJRbp6mxTHFCwKzeGkaxUVN93+O8xIt1rFiqQ4h8HnV6spHKdLhNS6N67TEP
xuAZmZ7qrdEnSNlaWtNGUY4mJswsvcVAsGU/fvVSuWOP/RNk5cfQMLwv6g0WXU57tNJ3oMsuYJkU
7p18606onHvAaYba57VcOeG0G0NqdzltQg1HS1o7Eq6x5TQvqgr2KWAsP43XyhEr5FAHVq7HKCE5
3WM15mANdLHxNoTECwwveYP7x03ZWwIYjRXpszaTvCCoH1tzXLrBi63EDcoR7ClCkYiI3ZALuS8n
e88I9icKIBIYE+bFqE2vfWXcjzp/ESlGb4fQIt8A6afy8exJ+UY3jxShBu2JHvFulCnoUWYJ7EM4
Di06tNQjAgOzRDcX94Wen5BGmxu0cVgOg/JaBtTQmgXvSmsWYHU+vZX58IJJglV/usH/RKg34V2u
WrAx74PZ3sZM71N7epwDiLgmXiMfSgCL26QynwdtksKIVatOwh+Veoc2EPcokw8iXra183yvnfgB
kycHJgfOqk5ZSsWq2CVusFPi6BoCt4Vj/vixvrUF4i9T7f0Qwx9TbRRwzqWO0KFiQkY68Vs0v5us
uOAMYPUvHuo5240oyBxrfkIXPmIDRgvbJr+VLV6wZdyMtjlEEdIvJw5YO6f6ydPqZDTAT1GGPGtZ
wloq9O9UR+wr8ug3h+NZ1JbHZtMaGM/WjlwYrjDGdEHcB+X3V4QHgawPOe+yClHa4JkLK2tBQ7dY
B+fEvvaN/V77wbtQvfpgF+SRn5swghlMczW6/IVOihK2GmKxz5OekJ4euNbQTOHWQBO4aTvkz6bm
MsEdVKOgXgRkQf4+Tozup1q9+mGdrWcS1NZQxmJWLJhr2gptm/aGdtWSKERARBbsktZ4G7GlhbV6
QPkN7UbSLYYOC/XWnT8NNZNmGrJPahMaR5lF8NDa+LugQWHJ37hHaGPwNjgdH6cJ3K5uK1ZuYIA3
fLbfPFr2CjbPy+z5yP3DGpV6S28UTdPX5LvvOBFG+hSWe3PmZfguWwnleylmMzTpdsZqKZhn5ONj
y0oOAjZTnZc0cab7SrU+Muzh39k7jyW5sXNbv4rizsGA2TB7cCeZSG8ry9cEUUUW4b3H058P1KHU
TelS0eOrwYkzaBWzDLD3b9b6lrPt6uSlBJlCMlnwbAEnoRLt9syJT/+dqv6Yqv6WZXP/3vwbu405
Dy1/jlPVLzqDSkajWBqMH5PR/wXZSCRzBhwl0KBSBSfzj2nqzKpBSMcwVcBDFYRs/WOaan1hSarT
b/G2q5BRbfuvcGxm2dsfGU42IBzH0ixwG7o07R+Umz/I4jyaeKr4qN04RfpGMYjJlkHT4g9jZuxl
o89cmT32NQ+zpv6//+dXUNT8IZiDVNLQHUbDswDwj9q7ph3UqRsVAG+6dxsDbkzLemT7/vr7j/nV
N8TH2OzNHItFo6UDpPrzx3QIRYPW6tuNLxXe0K7QVp2a3ArBSCROxVNtKRuTZvj3nzoHbP3yG3RU
EjbgDWmqQxX2509FGwUhtenrDTm7z5UqXkd6TsSOH06hPv/+o2YE7Z8/CtGCpnE0wodAzfjLR8ER
C0YWeyTrZNkpoTUt5FlLDkostsOgrn//YX/+uRxhMngHTmvyW9UM/Fi//NGSslVkWfj1xkxpWX18
VERPRCcfgnVV5XL5+0/jd/WnH+5fPk/75a/Xp2Sq2L7PQ5Lb50GSGl2YWP2VSUCsNIprxwjcCMY7
r+nehFAOqsAsnhT1RYtIRUJh8JRYg7XECHKpWphpTRVdY6c7V0m7h7zwneR1VvdF/M126nvFAQY4
FzdNHxDVyUJAt4ddl0mKZpbc3FjtY5JnG9vyVvHAsCFEcQQR1j/YJpJLQOfEsy4MmdBcU04uavLi
wwa1fpY9DwbFrTaqF3YK77VdPMAt+UauPR3NGJsMusdHbTxHMnoQGUlD+UjQUBlArjdPFtCasSb6
Ax8We+6DGOptXKsX3BN7ifAJk0zPcHrq905gLvMcxOmoC2cXC+8eMwb3nzHbG7IYj3uyA2vHsDX3
iYGSxbcajeilmsmA7HdWWjrtRyc9p1p+8adkB52RzUjVbp0O1zPmeHYRHvPJfgS/EQ6R92TZhL6p
OkQj1SKqRmEbMXiwPgKh1TfySvolGFYgBlb2vbEHbV/rak5QAqENDicfYgN+VmWqZs57+B8IcRqq
4z+8GP/67HD2/vGAiZm0plqCfpBRyQuBS94ia7tvFbPdhZo5lQvq/DsimIofpz/5yNN3KO6/l1F5
sptk9/snGafif/hu5u/2j2eq3hmTpnctVF628slk2qt+HMutpkLZlVEE2t5jj5AUJT6E5hETyEqW
0cPktI8BZTK2FQwn1acWGtuSWFAX5qly4ALfIXzyl4PHJjnKyOACqxK7hWpvOSwuPbFV+Gaic9hN
h6qyMD0MYMaqrHgRNBeylbd+mNiFjfcEM4ltV+KzwdXJ9oCImYKyYRmX+bCdfHsvlfJWT/ZTFgWA
d7X+m5L7m8QTyL6Yc65yehJm59nDkFKbaM4umsUnE+GvS0Or3sMiscmhG44I/As3M+p2Hlw9CdTf
RG0EPBSt8amSrsPuxAAj0pORVWcfdGYRkhAf2MHwaLOiAOTlgc4dpJuJgvHM0C6A5dNSJnB6SU7V
wCuxJTkGCBZKvCXh1J2zkdQwRyuGfdRrO9C9qIxKybAmY9xPEUmoXgG00rH7S9fb+towGHcpsrkb
LAaXWSCauzr0xKEvmFf2LZ9tJTTNXO53hifrXVmnxWqyi69VwUCrySPN7RK2jkHkzfRHHQtjkW9H
0ZYLrsN+iUaAt6lW7oj2QfjZ4YxDQkQxZ9XDUvgAhbyhk+syRVmlQPNdgDpQ3Fg47N6UVl0RtfCG
4ONrOHkokh3vPagAzY1j9Dhl8tNJhqc6r5VdUjgPdTPukRZtEPy848le+Zb6vRHmRxdPcq/lunoq
VZByWWDcMpttXUIUjpJON70eH+sUc6eseF0ctbd2ZJ/niC3UzwxfEaM5I1oYdQQhmjd3CizjXNm1
2Hed/ehkmcpWzCLJmSWXY+el2zfpo+5ln2GCnlDFscV0yFmgFd2KMtwFtc6IObk6vfc6tKq9GFK0
tTZ1B0bRVRESMR4XLyOaIF8aV6s2XXaM2Sab2m8MU1e1IwUiRBazKdA2tKDmrmXJIogmUA3vkNNZ
Os64wwPPvLME92BqG9gB7+itCDnBooZ3UiOxplb3MaiNyUNpir77boKCughDv0AFlbiyS57IVnbV
kLTcUNc3nhiRnxnlXaaitBAG7AcBUlYxykuOptNMozXwYg+3ar4r4+maGaiuMpWggWYOG+AEov8A
Y/uchNWLir77gAZwKQ2VvzxQsgCEx6qfzMptdNSecWpf8syCwOR4uOxikiMNwCT0EkTLDbswzD76
otSXnp3vsAuTGWghyNclLkuRsnUgsIxjGb2WqiO39DJNWTqhusI0mbu6IhDAJ4566+bbMqurNxQ0
WG91bSv0jtGvdwznrHsVY4Ak3HFtI6DGA1VtB8fZ6YP3YiXqSTNbfYaR3rNk35a2dwii8QZd9o78
wafJCi5Tjm/URwDSoE6By22gxemXsajvdb8rD1QS9rq0EeTkNYeJCKEFSKt68AKuTCO+C3L4R5pZ
q6ep8JqzCG0WsCo2tcTMXPZwcK/aGUgTJfitYuM0OEULuiBF/2TPSTsGo+sAvwnHVPwxUOG6zUiW
TqF15VrG9HypgskR8tVNjtqtAnK6wIVyZQcHn92JEaipyvOUdtsCurobZc4Jb/kO0ZVY1gGvYllP
dyq9HnNBDB4gFpD9E1oKFLw9k8XtvA7D8EgURr5tgnIEGNfpS8cAuBWo+uNQUokEesB55rDKMTXL
XnSV3q+HZHwfE33ZNWq/rAqbIiM/lVm6ouDqV7oW4ItVeQIz8sWXgGqCbe8RhmwG6ULtUNJAqPiM
Su3OVFkvCrX3T63DkzHYBKAvVGdCymyHODs6ni52TSzLGbZfcNceMqLTZ7eaXU7rTsNSNyaZv6nB
fJ0LE2k8WhB7VbKWlWF0byeZuiSqmlV44m3U3jsoJipeUYM2ZEwaNTVRQzofulB6rHPZnOCimGGw
TAIW0UySNr+/cbU/9xfz9W/ocx/jWKBRSFP4pVQd+w4gSJZWm8DJFZQF/ZYc93ez6g6piMmbiTiO
m1RkJMcSpTWlGCo8lYwgL08+UerXDKGsy0A44X8oaufP/We9/uP7MkCU0vbMHZwmfykEMLkmPVqV
euNVvKUZOPylWbTSrXr9woH8NHbNCaw8N5NXNv/hs/X5H//lw1EO6nOuhHQMaczNxB+qkKzxBWAl
aqLWGNciYLQvyXxd5VRAcZMkO40w7qPm9R8sIlaACZHJE9lgKebRZzuJHwDMQKbDeUPh9iAsj/U+
UlRmsgNzMKWujqnRREe6kR5jtfEfiijzz63Oj1+dMPFB8PeUFJW/fvfwUEsd42+18SvyfSoUxaYY
iRCidGtTEJNBBhjR9+WzBbMPhViobtrBHGApN+B4kvqRHIFlnyeK6wdyl+rRCfsHUWFRforV5KtK
diEo6GtrxCc5WjdbKY/1ED52ctxGQ3zW4vYjt8QxQ49IdBulRKrdh3WyT5xmbeDPzIz+mEuMMo14
QiT4rRDk2rTqQZjhaiJnPSU6gMKCatwCm8PkTb9iJdnMPlS78t6sADVjimWhz55FKQiW53/ETufh
x5vx/zNemCECOjce9t/p3Kr3v7HzCv+NyI0v/DmV0b4ALzT593QVpaZG//tT5KZ+AUBiW1zkNu22
TTfxM4zG/KJSSzArm/+zzSDmH2MZTXzRBWCQGS8soKs4f2ksA0b7T68vcG34KyYvr2WYpmppzi8a
t5x9fFVoVr+1gbjlm0nW4aMPvh1WSUBothc055oCA58bESWqw9CbSTVlkVI5izC3d6DULizChqVu
Id8JdAASjUPycNpNN6NhJB7VAKJU1jIMxx3iwzvBykQpktkT1J8LaW77cjYUOka6bxvfPNVskY+E
oMLrMpQPVnzkX4zOIQtYI1q9/emnWrOwa2s3jmz9wp7kAmfV6HbJ2gZRp+b5/aXPtIANDUfKNgtS
VMmSnNk+qd6sIScwvCdJMBpJcrD0EtFDPOb7sScJAPqqfkga795sQbBQAj/KOEWrKtlIh5l1qsC5
r/1GP0y9KlemqZTsee1PYFc3H+7/Ig/Ck9VJexfqHpU2qeI0761x8/Ppxbft+IgwH59In33V+rAg
/yqI5/33c52jcE0ykjkrFGoFh7jMJxAYqfjGlFhboHIDZaWhsjWiA7CvZpEP8uuQyJuWzhVNmLFd
5PZDUDeiR2FYa9gInereBOdbmouGoIzETsWCDvmUhFD9KxsaRghgL5ZQYMtgZY46pJLmaZzIv5LW
swYbupfaKRqZyqiVOCRGtM0FgFkCkp98Q2fcrufY1KaH3kRhHAjjsRuIsmElRrZNbAK5tLCkTqeI
UViSy4c+Fds4I3zNifTv6VC7alfemqZ+zfHqdROEsGKqWNSUGrog89bmxRWQ1nsxlrtBoGLMqu7a
5UwD7H6hlShtiFWcN83qLEHXimyBnQt01ECSRiGJl/Aw3DbVfdM11saujH1U5xrif9C/RW/cVXm6
tZUcXUujAs7BmV9WxTWA0lUPDZ6l8EYrt6UHzhfENmw12F1uzWjOpfW/T+g4WXn0DxD2HqXevUZV
+tr1XbnJrKZatWP+iBOdAXkwPDtqeMnwiu9SRXnQJn8LyOWDXu7BRgG6sEJokHkttaWqOcWyMMm9
m8c/ZZUg7RanmgYfSkyC5AzAmT1b7PA5LKMy2OWBjxnOoH3uyZgvpLjR2ZErgH4obpQnBKYHzCv3
HcCeaLbZjoTv6XLdQk8YyMloWatMZUBqPE21IaK3vLKPWSK/2wQapJgiuPaKU5MGT2WQfe1i6x7t
xJ2lh8wAIR1X/mekz7qqcBsaaLySpmEHGCTsmvPzGDqHXJWX2iPqVq1KUiQxLXT6k11YaLsTkV+r
MGrc1nTIKErjwlUKVGOto+AfczQDHxA2Pg+H6LItdSA3SvrZJuYx0PwXS4hHu2jrB6mb12Ky3bDl
l4JLZknsVrdswyJ9ZUNorCfobLCg6eR1yn43SWGlCQvb22BDL/VOg65+i8N8z/+drUk8Bmn2Zvg9
dyamVnOKR0Z7k72J4cJDyFbDHXEcBIHqCZVuFr4gx3hta4QT4IM+0qyowR4035KOWISkSs4/oLJ1
nb+Fs5e0m807kTM8KQwPwiwa951vGBtT4BUEwoTiVHp8M+YzlTphAJiWfM5DGEmzxqV68kzvgdee
BWCUPw6xA/Mopp1RmBJDLC1XsgGCDQWUVC69tHl4rA+nL/esaZ8z6BPooC56Ft0NFSxOxR/JkC2w
wZU2kUISz4XWoHqrNSxlTtkQExIfE286jwrOP0MxHkvgxUpSfrUZ35cDlFJbXUWqj54s37Wat7dq
3rQfAVesvEJBsu1YE+pjnioU0O4UNLtB4W7QHIRmJOa1JvLLSpFkPCGPo47B+cViSWveEseTeyEA
yA5ZoayVEDlfZ4xslJ3IeC77ZJcIYwcT5QXddrMKarD2VqI1S662d7WRJ7srq5U2xV+z3obKY94m
XRI+rm7yKruhuyA2kG6GB8XQVr0iOHORcy1HfwrXYVpra6uczkUKTbsf7/wODxRxInQ5PnpjZbp2
MdFHmnnV4/YADqrgybbNrcl8Z9/Y8cfoY1Yq87RdZt6ATU+Vd5gltZ3th8k56OflJfPhV1r2csOo
FpSRb1luWqJ8aQv5qdFyAbjWTfuodjlDh4BqfjXxbZypOo0FwhT2sIqDD6P3r2LqXtW8vcNjGm/R
cTzGVUKCaeE9GFhgXEemvNSV+lmGjdxpIAf2+InY+1oKYeNp/aokyUTP7LebIEvqVeIN7QeqUXRk
mfUjdos9vFUEgh+cRWMRJt+RnnHDVkaD4qgALS3L12SYHT42xYKTmqTXGETKID6+SXN6wxuPTCSe
NqJNDpLXTFa5B9ZwAuwXDSXOue6sl3mC7Nz4zracvKDM+FoRT4IaIIHIHoPv6ENSVyKblToBsYSH
21hgQkYYDXB+ndwr9IPbehBfJ1+7ZSCCefvrbVuzGS+GWW4mo6ud4DsLVawvhm4e2sg5B0kCISx/
ATf7lbYJXBBhVWvmeOpaj5ILqF1jHVX4HTvde7WIxfUzcxj+G8jx94qZXdHvKua0bf52T35jHFTv
6b+pm/nyn3Wz+kW1YW6y6pK2sOa90D+2meTMCzaJKq85G7h/rjM14wvEDVtIU7eI4pthHv8wh+Ao
oaQWUECEalCe/KVYDtr+f6mbJXEhUhgoCVXUpL+skZpE8fW2hfrOpBaNkeSNb73WDaW1aUxuMQv6
AoKrtJJbYqG5YI9eQPEwDvva5DnteEk+WqZ3dTK46N4kgu1C2Uvj1oBytTproxcJnAMIdD58+qK6
n0CGO73+ZqHeSqvom9ohpiFXYYT2XQ7bjKI8c4oNnpodBNpjAxgkpJLBk+fG8b1ZvifVi59X4Iup
ySlj7ar/GgF6Rs/hocQtnG3tMfK1EII0oIuIas4OCO0OhiyvcKgR43fRziweuqF1GeNeobGNyyoZ
tgGdAHnNCJWpVyoSImVUX1oN80kSIFPh8MyCcCdUwhfzAcYwCh5HkUfL6o6MRyWqXRlJN7JARfgE
ESLc2jbGfWnphBKTLxjE+rVRU5dMrZ1U/K2jlJfYM79VSM7BzLXzNCyUJzN4VBkK+e075zePxyKO
6l2Utyd4gwV+5cprDhhPm5WccR7QOzhYXQSdy6YTb1SOm77Xb14ZKos8GxDz42K0VGIYs7RbNkGw
LQG2G9XN6wKO/fpURpBcAkJWcj+9lA102AFOPGFyjNVKJ+Sqzm25AIhOs8MRynQU+zoyvkGeBV5F
+UMJoi3BlWzh+jMPs5mkHqfsijEfsRos+wpgWCTcxoLsj6WuYdSeNd8Lu11iznaVuPsw05eWPN64
SdeiR58X7SVS/oABmBhtTrX2tRmt6dLqEFUBbFGWNMtQ09ERTqA2nIeA2bDaGEQ+fCQGyU64Yruj
N6nfZ5ofshexRGqywAJ+yEA0jbLdhPk4ZzyvFct5UH9QC5AATgWgvcDa5NKj4/lsLdVZDYW1qBlG
8sAT2iyd8iXF1D579PoPNgpLXdVmy8uKpIRbh6+77bKVjWB9KWi+SHxfE4u+C83JjSWW6TFaDxMq
lxBHcFukrmM3e70KH0p8yz7oEqDFqDCXcTsw6FAXsVbtdRPqJeJuLzxayeMoCQGQqH8ruUnz4VDE
6hx9ei7ZP+5S+0PD4TyiKDODnrDAgWgO/MnKtSmowkONm9IAn5hkygZcycqyI2pLfdGR1qq0Pk5W
yPT86GOyoog5lSlMjqmyty23F2Ev7EY9Q+nu/jtx+TFxYT7xu/vjb4f3z/zf3Bt82c97Q/8iaUN1
dR5IarZk4vdz3kIsMGoNHH0UeNaPWOCf8xaGKlw23BtgZ/+udfnjvcEZz9nxvwzbv3RvWFwzfxyX
zmFmKlMbEohVbjAGP7+MS1MkBSDOtIFYopZMVzV8piHzlzV2/YVt90CiHe1a6EGJMyBifKsNI8g3
akSjlm+IsJeaY5B1U7qlFr0CwyL8Pe6WxOm+q2yVkgRixziy5+0RZrK7LQdjm6BLhXh5zikVUfTR
7TrBXezX933rvUukckvLs1YAC40D0oZqT9jGh2QVtBEEyPNcm6xiO9xHao5LeJhs/+xVtliG8Dsg
IAwEF5c9O29s+pfR8dHAjCWTfJi3EZWu2k+7VM327FiAlRDZVFnJxSjiz05FZajPq7IG4Bov+SzW
RKnL74+q33M+zVFkq4rrnjOQ9yuJ4mFtalG1qiRrRZI2dmlBJzGY9mZIPeQC5ruEVQEZB3+66LQD
xS7saG28wdZWUbqxeyRe6EkZ5Rtnzp5lWAAYtr9aKoEaIckbjc+ha6oeIj+RkH5jlDO89lhMJjSv
Adl/z+GTwebi8Vu2lUKvQPrCwEaEHNtTZrfHuIXN2GirbJhWqjrRF+bnFAw87dyw9jvq46jm1K2d
+CzsgVhZ52ttK/xwY04GBWusMcOKWMYHO7FWVTnet76+j7ry2nLnoEpacmCiFQ9WnqJd6lFbq53P
bg8zezzaT0wTj0U7bC2g9jhHHocRi/+ElJmgDteO8/euIN7Vno5WOLg5jrgsQINlKNVl9FD5oVHG
U97eW6N69oca0aNmfsRVdj+VziYLa7dUoqMGbDcwshacO4MvJT437E+NLNIXuUrx0hmXiLVWFYdP
TuLsibwE1krFTqzywuNPrIr2ojjx0VLAfw/9msTBOzaE+6FHJ41JxSz1e08X52pMgmWAc0eti7Wh
5jcrwZxRk1ym9UgWECSv2ZPvdccbgApM77U/4ThBsiyl/5pa+qGOSL8dzMcm6h8txYEfXqtgSNiE
+y1rMRkNu9RKV/ZEtoI/BAKIuECRrtZ3wqzPPfGzaWS+R33NiAq7SdLK57YdsKtqc6xPeE5Gq3TV
zL4HSvUkCJJGk4/Olidz7EpXIWk4y9pLZBkrpSjw4Om72TaMKYY5RQqEgd49QSnNjrgwVy25o6P0
d57d7humlqQPTR9G598nCa8rOx//ONmVJAGn4a2UMoXDYiNILmySUdjArMwUfTg68mpZprtuQsLQ
N55KbKkZNmf0rtWttdmkytyKcehTj84Ks22n1WSjBhwoo0mY1To1WUY3OptbRjT3gynrgxl7kesV
AwopjTf2FArPWLLZvFl4OgkYLT6iSL1lJqVFitObbyT9TFIDaVwClSEhCsKDklRMHUaJ8UkPchbI
TnoES/Mme3JAO1Egjqqak8IUeInDDZWtqd8h71Y2baS92NY0QFzzKT8pxC8mp+cSxlNJLHEeM3wO
gotwCiYgutEyRMJ41g/DfcL8CqGIjPdUkFvKMRbiwj4AWyWZN8mQyLDEMz10FK2cliE/FDYDLLWN
wbhvcurXxHSem4TkZMxz+ybVlV2ghsWlIuBCy1BYJJ5y7oTcqiT3XJUaGWDmheODVZU2qnDfAzab
+yTfQlXZl23vb9WJFRFIBhOzBKivjJK7muMRsB2YvKPo7m0y2Z9xIGHL7UJlXeT8h66wlRWwav5g
XcUkIxsSWgs9UVZZJL7aKeV8Uc91dUtpmTQhlreMgJspDd8KTv9NrXdXQZXK3i28NCUwUYx2b+lA
ulDf5u+yGe5RrT8KEh0WdYPNqfI8irOQBPG6JAk4q4d2y7DNPOiFfT91Fo6Ljg69rqxnmTNJxRW2
MWKcijzFvtuKEqQ1s6h1q+bMBRN093gEz0bqfybYNFZKJAGDzly8MbRJvazL+9Zqo6XlSOZX0JnX
XiG0XZq3qI7M8KpUhGJPscSLHvDlqR2bq0BlTo5K8GuLzomOAdoqUPYHoG9kYGeQKIjcs9xEo43y
5gATnAM0SEHfAgAEPdWjV9nTnfn7xpMNsRDtlS4gJNQwUun4CUnKAxjsXkZCX9vyjzuO9+Trsl5F
uNHRhKQPajOeMvhKaioeZIwNs4p28GF4Q8TI9h2PJRNP2fvraNA/q8Gk73DeUH8QuZT5L4AnriS3
+5vCa79pXKQY7ouWwZ2J8QTeC1jmrEtPGuOfdZ6yS7RTx0PLFPUnWw9RbXTpc5Izm0pM9OE1JnjQ
fQ5TOeDoS59hYS+nV5F7yJ6sFjcuybCl1j52ivMR6mI9KNazOdivfj8qnD9U0LFiXTuje5s1mJE5
7qXXbxM92HRRcRc2GFBbFeAdC15A4jskEezlk+tkESaUmUe1EE++k33PUtrK0LevfkBTa8nqW2/n
J8ML7jlcVwUGIIX947XyA2IU62DcjAPZYbLPJEDoCNiwL9EqtKO9Nxsa2oQDZREipYMR1VivPY6d
TWBFzygkhi0o6W8oLNamiRnSUvZWIPdRal3MoHUbR3srZHIB/IucwvscgoFLE/0RjVzxEXoKZ6uP
u6AYVMZHKp3OIsKzsOo6Q6eTksjyA+0pQcMIOy57GjX7FpbYTngYi77ptqnXHoVJOaGia9+CVnnz
C0vbmZn/lOAPpHnAwF3Yxiv15+iilDcXVTM994l4Yi+rr+J8RNFkDszcvVz/mptTwcuCAiuys3vO
2p0ZcDulalJvRo8/rcVK5KA6BJSxE+RF9zNyoBjow5gBw1bGbsw1C0cHc0lvMsCtGp6ibK4Qop4e
J/CBNOkhMtVQdPHe5lRYyKRylk7HWkrq9qVnFwdTMtBwi8Jlmjz/FgzliHW1gbWWZI7b4Wv/b/Py
o3lhefqb5iXM/P/Xupgv/Nm+qF+EQ86xRfwFSkX1T+tizUGjz4SLfHZzpqX8bF/MLxr6D0fSovwY
ivFFP5kogjgNQSdkArnVcV7rf0XFjx771/ZF1xAUYhpA/WI6yNH5739QezRJOXh5zrzJxCeZNzV6
UcCECMw0IGdO0+1CwgNES/iXVx65s1BCVx/FZBFV6eGOzpd9Ye8iU2ENJdwkxH9XVdvSsHZqB8mS
6disUDRr/VqV5bVqEkJCvcfJT58DSyxnAIAAL5q/4DJcFPpHxR3bcafHVPL5CIS9Do5JJx4my3oW
RHoKLqVm6tyOq2oWbGgYsVpRLKcRV2O1kcl4b8bGhTXYaxnghrIo3wTVCOg1Y3bmzzPyEVCkfSJ7
aK2G1aavmmcWhZcxGHHQI12TERbH6oDl0bWxqnEjBx2XtCcDhHDOUdQ92rzJzUdjq7TNeWxawK3p
WW/I08nZ4SAX2UicOjEyM8j8pynuF6aNhlPIPTsbxuLAPPKocHsncs0QSUlBMZTmZPUoJYBEjzE2
qJn0aOT5ujHEyjbrC8uJcA1Jlf9Cy+UaDWvhOFAetaqxdhOWXs52czkZceIqEiINMVRiU8YpFKnq
VBKoiBJRpFjjC//Qe/kLebWLVDqfzM9gBYfjDYrffO+IbDilki6lmAsIXHzrFoKGozp3Rtpyw8kH
tCoLoyn3NilQE4B+kBrpcKxI/GiFWM/jnzjwNyKors3ECLXX7SuUAvbTzBPpmU7YrW9NDAhHkL8L
tHQvZX9sZH/uEUfKPH43SRpOSEOxSblIc8FvN2PUFXsCVJmHfSpbCXavcEJWlE1uFNBV9JJ+2T8l
qOW2rZiRJgpqvDbdWSwnB9A7B3IBoeKXO280UbWZjDYFMsLCY5mV3WUdsUSF4ybIcmynA1zXN5gD
zJVjvZLSuK407c7XUrSk1Yn4DiRqlUe8euQGgCOR66K6HpptQxQMWLi1JsBIVP6667x1CHyZiOFV
2msuJhL8mEBtK2s/SWVT5pHbUigSO2m70hnggCAuRiSLa8HHqQ/azP5Op3hkAf617YljzJApWppY
BRp+T8Gfu04PoeJhO9WgXxZbFJrnVCmQabOkbYXBs8SPtyQ9cG2WDuriuannioGx458jRESCWZzZ
jw9Go9/YVlFnDtHOh7wz++iujh+4OamGEdmVxNvYdxiLV0buH0lYPdVegbDbuQZWtdYNfqoCwgG0
EJey3B18KjTIY69C8i5CVVRi5QF0nltVqFqHoH1CeXhUsnEX140APpvcRiik3XwL1zbe/DqBm+Yo
K1FO28KvPkTVrYaS3oiENLn0cTEvix5yiqn3JI2iN1MLvp3af2i87hjKYl2G1l0oPYuYh+Elr/Pt
UNkHmQaf6NBXhaofYyYei7G3NnGN+hZyRaa1T7I5iAh9laq5zjSdmxzKZsCiy9GvoVWclcCHRCZd
1hvXqRovRl5czKTYZ8zLh6FZZyxdlQAQRaOoi6iQPJCF65u9S3gfcWCt63cex0O0bbDUJfhuKqyR
NblznC1sB03vPm7YLmJoNMAV5knpyjgHRYr/f+nH1SeShMImhdApt56FNgU6k5jipx68tNkS1dpP
cEbovlLUSwvCwQt3JBIB8d79UH/rlHGpEJTr+d1Sp+EJc/41w9yZom3RLc9BjH3H6lS1/FUyMNYZ
I4GjMdtruAH/Wy3M1cIsxfpNtdCCT2uC938jLpu/8J/VgqYx0ZSqzTWPjvHnsHPO3mI9xmqKYScY
epOS4Ge1YH9xdMZmOPv+PgZldfWzWrC+WNQRCDn5Kg3stfgr1QLq1V+rhdnwB9lDg5yEAfFXwSzy
eNQqo6ZvB8gSq1IHK0KP+OLYyJTnFA63U4w7Ky6fOxUKoe5BcU8wYCAv1z5Hvo6GqdvqnfbQNfVT
GiDGIGd60RjKqnnVLTBlFVG9PqykncLigPWSes9v/pkpX4h/pX6PdeegTr18GoX5kmmZdSw1XdE4
27NsWw7Wm1ZG4p5mkNaxRsUwojEjmjwalxoxQkTHzgMKzXYNR9ycJiCA02jQQOtO8I6dMVwRXn2o
e3Gc/OZSqKyIqOKh8WjVM+kTF9Rk5y4UOOjmFjW+qwOKcRyM7dLWoq0w2CLZ+Oeb4WsV2vcQJRym
EIxfI7n1VFAVhnU24vjkFR1BSLnGZZMe6rTZ8v3aVznqe99sD7IO9KVgplo7w4thVdylxQfYFgoi
QRJLoGyUmB4rcVa6MQMQG+vYCF1fBAObEqEN31o1PJZlu1fb+uqrhstag2rH2Kmhf9UD/Wmae3Zn
Jjv3TeZqLHY8lTZXUV6HzmGhRYCI4iPEQF/0ZOv2hqDKA9vcdwOJdJr6z0EHIIOhB5PfDGtfDVpT
jXAqTz59vJKnzzTorwH/P86nc00lCJf30JX+dz2QH4ycsIU12gEZ+BV+6pX1/3NmYcTD6TS4mLEe
QngWM3CU/jBLYTkhZUMmjsOdb87ONfb+gr4ISsqWHJrb/7B3JsuRJFeW/ZWW3hvFTNXGlu5e+Oxw
uGNGANioAAhAbZ7nr+9jSbIYDFZlSa27VilkZgxwt0Hfu/eeWw7NC6WF/Qan9IQwacdrI+8/2n48
9UUA+sfgdFUG2QfwadraJ0wBXjk5O5W091nNJmUsWnJubkReO9mlGaiUfvF4hWyqRn1jlIvgV3v6
aMrgxrcrFySCdx5yRE9SoxFOFXu+xUqIQX++iu3oFhExXDdmBo1ANIaEbMEnXBrVwmZyKS+07zBj
H8uR9w45gXnj8iF0eXlONFeFjkHpwEOkBtTJf7YWDdRwvpESiXxsCuncWKjMEb4zw2jYhCyKQ1bT
ScQmFsNmTkooGBJ0Yyi+PBMKzoHTd5aF/nruFE03FK2P3oRwSOxhNTsxETEijxv2K+bKqMcOFIhL
N2dITxiDarDN54EqeYF/LMqijxFrNCpyBEnYLM/Uy7K/sq18GyURBS5i4qfLJ3eXEGI5Uo53xaTr
HsQYsyCoYYr1Q5JuU5OKmtRPMA0N1ZZJvGBzu1B0DUByuh6C3ZiA8+LR8wxT991JRLbR5WRuwJJV
ez0ZxbbGCkQ+P9q2TnE3WFzHyvebc+gzd8QszueRe9uCKDa7Ilmbk/8aZlDmMYVfxcgiZB32ABgQ
syv7OdXlMYI4mNg4nWQxnEjEUSKX3NmW9WhwLiHZfGgM4kfcv21sgeAJXpRdH2bhwNNiuSC7A2h4
jFxJc6wTejql2kvlbZPoqfVfMatc0wfCKtVjmGqurbT7ETJNuPBYJrfEmz6TvfOuspjsZmw8aqs6
h2NwG4+1sUoG7yYLEGfYUIdxdjGd/inM3S9NkZnbUjtRDfph2bAAYpgA7HgtGni2L/L8KIqh3ZjK
x8Vuu3DG6hOF0Ke2Kz7NsbiBwML/pw8QUF7zZP4ROtnbLKpvkepblRL2gCPFasL04flhjmPFQdkZ
K26zLJodARdCeuYnhg0GKY7Cq1prOAWjzUUb6mQDGYF5jWCVSiE1CbeCHcSObG0p7D5jx9Usu+oW
iM4VlaEoFzFGws7fcpu8eaVZ7+CRQCRv28dSQygyGpu+ZUVnMUL2sCZYrInG+K9l6n559ewgYzP0
eGF5R6iQ8KtbPbHvM3AE4HsoQvklAvLOUVTcULrKwakXtKw2Vb8vBmBjVeoThRpK/FJw/gbbjLaW
1C9DBrxRzc2XnGacS6rTOyn0m2VF6daKMJeFCT2OTlc8FcK7HusK14LDM8mT+wYW7coPxZ4IDKmo
OvuGa3dHPPsmmgwwJ0KKra/gvJMtghPh4sgu5LvpFi+8eN/qgL18ZybfTm48Fpb+rjWsGAfX2d0I
fwpwNKXGI0USbmLTfR7VG/IroJh7hqfGJt1WRDTJ6lneGnrE5WFSIuvuqzpj6yzc1zkYvLWXzDCP
2TdOXcFj1+UjF3RPrCjJhU+mYmdN2W64CYcxWAV90G8mc4ADlTCXgcraFCl8zUqjfPj5DZzMblMt
D+VcyUuUZGfG/mZdOeLNZH++AU8TbSLEk83YGBchihfR2y98pZdWh5e6SyBIin1Gk8vGNV0c3imN
OqzGef1opz70DnnCCKVo49fi0xTuFciNQ1HjrclDxK0kgFLqWe84Xc0jBFGgILa3L5dKWGoW251j
1p/lH3WxS3FsYonorvUwmw9xUu7JGH3TtsZohz4TKGpXtGUTR/VKDr9efm9peyDnBs2NQ4u1Slw6
tQOLyQag6acB92RqZ2dxZ1yQTlhvaFJVfY2zMkBVjVwk0Dqwnq04CA8CB/whIe2/yUwlwXerL8lN
u+1yUW84Ft0EVNpQvM57T5i3plaf2NrPdmtuxzk5ekv1r4b7ilTBND46zj4RIMThMvoA/rjMBo5c
WPagTTuVesNq/wGZpDpkaXuegZeW8QCraZ6AejOqVY43rIeYpywsEXeji55XzsDEOZsJ/4JU/LZG
kuAWTKhKaaD+gW0zr3KzWEoooLV3YlfzTnOXQky8d7T+NEV0nJfspWI7u5pQu1c4wcANsBxAQeJL
dPvhKDx1B9IhOoq6tdaGG32IsRDbOTBhHhmUmZSN5tvuX2ZtlBuF7P/HI5zXgnFFe2V/IMOO3TWx
T3kVjNsci7cy+lcKavpd6BuHJY8M2n5XjMzs4NczjwDg5N8XMMrZELVfbY9rmsw3bg4IqfWsHnIZ
vOTReE+Xznnygh8hweOgFxdzCnZhJR6BVxLDHYzt0HS3KRCpqHNPVcD8pnLvBbTgzwgDbD02ODEt
edvz12lT+yoqabfJh+4YZeVr5874gwL7a2qjt3jwAewnKUpt/Z3TOrSSA67x0uWMNfCNwfmqecwX
JndAWZjPIVrqqugHFj9F/WYOLNw6R13yJPxC33qKHeIOrCo+iCH4UO7ES9rPkqMyL9LMmehfcZyn
/57e/pjeMG782fRWhu/5f7Dttfil/5jfxMJfcbCeuKZj/5tZhflNYHS3A/a61h/Uln/Mb4SDCInC
zJbCZlD7ZXyz/2KS5WGuw8Vi44D8L3lVsEb+Pr4JD+WNZS9/iGmavyNHQtmWTQor6BB49RfRQ1BW
cCdhhiXllZ1WwsMwZiVLPYZB7gLUhQJ+cRO5PNfLeYj3nUWh4IgtJJnlD99FOYYjjXKcgV9y0mir
WPxw7IgEpjJq0xGjSIDrUGLyy4YfjePzn4AW28ZjN7wlSOcrSV5+b2BJWWcm/Gy7iTDE1HSpBeVI
2JIak1MnVYXBIsJq77DXSjgoiiDRB7IpnMEaNOdKciwMkZQOnk6mq9RTaOckDCzSnBR1FCDUNH/W
WHrVPoayQdoC3iKVm9E2TCkU8CMYhU7tEwBylogLlj+WsmiRU+tj+pxtJNFq/EH8IDvMFsDrLByq
XWn538xSj848vkde+AbNRe2ywTAI147YMUxe8DWdCesWPPVFVgUEX0R9sMJXTTEO+zFtHwYjvNF9
GT2CTd81vvEtm+w9N2ZyxiExX9okxFqjW2167elNXEqmG/jcK6xoQO0q/4YCRqgjmV3dSNm8KUN8
eM5EaSO9xnjXNnbT17u0KPs7DIrv46Dau1wrvhmbYo8QirZbFQVTUVRQ6EnEwqx6AGStLPZUQlLF
4Yt3iz2eBPm+IlPgrMUYsZEOwmsyAphb3HTJB7nPZYnLMVDWddjalBZHCMh1Q5cBDqTEhX/NrUGz
pt9APVj2kvz4kEAi1u2FVR3yjucclndOwhkH57z7DGseeG5e80xvKvYIDa9POmU/02puVplmf2uV
KGvEsFGD8aXOoFZw6LJTXMgIWR19jb4ktZ2TMsqYoxdgRH/bjqC1GCEhcKdKpNeYZpHWoprQjc1L
gQoVVnWQZNem2ytUMsMksBUNB0B499bkiodplG9mHL37NHLvDdlCMGjT12RitQ1gj4d8O9T3mVUl
R2rUWG7m+YRCGbfHsG7bo0w8NsCtzRs/CS5tmH0bpWssJcrFnljsTK8C4pyRTtlVHlvWbcgJ8Wcf
tfa5C3s2oywgYEhfDN++8eOpI01j7xzD/0ndwXXBniBitTlmnKqH7uKlyV0q++0g9adnd6dwpqYF
dMCWBG+4rgdA42OX4RIiMlEmzpW045scL3DENYFcnZw6BjlAU9RkLrj72r41c1TcWSW7JQh+Ul3+
BTEtol+uoOGp8p+nglVlbcSHoCeWw+schpsXe+sCF4at4jvNj7Oyyybj6BFdD1Ez7JKgbmiVHr4g
s3mgVlDKkyp6oO/sNctA52CkyteafrIdvNKnMLYePNfdVjmlRE7OSpWZl2WG+SGAOSTA9dd14RLy
C2f+VRCCE6ZwbN3aY0qeVu4yjUXX76wro+1vgaM9TpTZ7tox2dEJbG/qsiTDF77UFtZkAlHJGn7B
/SAQobrMeJXp/Jp0lAEHId3Aw9xAkU2XW4gm37j8knRfoC8MV3EX0FqEDUNViNKjgSiG/PIjkNNe
xks7SWxfu36GeiPKD+GGZBdD47VXzUfheWAYEnvYZGDptlZafJSERnHOKMljUhhkBetkO+rySXQA
CVWYP5cOTbd+TzVchnNaGiCdPHVhV3BTO/NHrOw3f/KX49TeDSpc5hEynKuu7RT68sLc2nmx/gT7
K2nEwo7cxZwgfajhUGQXrkhEEseykavN8medD3pN3UC6shLrVM36xIMaB3vFEwAX7rOTLA1voDfl
sCHYP8OKE9O1rcyHHhjj2mX/w4dE/EMBgyW/8k2nB+JMoKfV3CHsDC29mKaj6MMJIcuKOXwNWDps
8W2f5hESRQE+l7lNXbUDUepEuea6D5ovvB3xNrfng2uV7TXxHhcPYvlOHltvk8B+Z0fHEGkZwzYO
om8eYWI3t/1nqWZYBUb5o18Ee09G9Xa0s2nTBO2NMnGoRe03IVG2BLZzdOvhAiDjOKXxsZ7G965o
L5RLsQWznVO1NCvMffguQ9COPWh6WKbl1sOktEqNYS9Jynl27u1my3/rKh+HiXrzRPkj9HMTUVNF
t6mbm5uYBVzZ9eM2Ip+2aXJPAu0L5824eNrzOv/SvfMwlrxUoqx9oLOb3gTK/a460243mO6rc1Br
Y1umwj37caovhUXDd9daD0bHSyShDi2zGPO0lV8HkyxPNqBD0KR4a3xqordGVJ9DGnOw4Pny0ciL
fOPOPp4MPz8bKn71sT2sAzugerf2PjrN75c2TfQauJM8xYNeCi0A1BQ2fZFxCv3bIW10nbMIXDM5
ncMp6J/6NDVOskjNbZmn0aaY6QVIepyUPg91mgo6oq9ZkAKoDq8GXEqHuZvxY3vzUw4vIAeT4vT2
ukxRUduaVTAA7mCd+LMmaWBQdzVPugVpOxAYKGe5yT1M+tOwNI9P2GBghG0tZZNPi5q/URP+vw/M
L+n2PzsV1+/t/3jkZPzvqRr80n+cik2cD7btS9f+q9Phb9Ef/y824XcfRYFTLmW+v0R/zL8AoUDt
cNmLmhKYyb+pGj5SCAW6AcA+js12QJr+//7vz/F/6a/iluUpUMHmt//9K2QQDeSfHdwe4SPOxPRM
I4zx1PvNAtGHiSm7saG4JciJIthbtjX72OhPzmQ84FDl+DL2XNRJ8NMbeggN1ZFFPYQ09OBaOMdf
PsG//fX+6a/zu6F8+etIer0s05MoQMs48Ksjo6RlguVN7uxHChn5Q2CX5nZl7tsCM0MPr2zX0Xi1
VhzdVlPUv1LDdWKjwm5MzfhAqY39q173Tx/YP/2NzOUT+OsHefz5f/7nEtqy5WKXd4JASkv6y1/5
F5NIhO9d9QZyTdU05yS07p0QCorW1sGL0mMH7wCjrcEbCqoujqPgJJ0SlyptLlYZ7GJr0SkkvVlm
00DsJymqupgeNMvWeD9mG3xq9ip7lrThSAzYGF4MkXzCZwJHbXLGq0R4Oxn5XrTlhWA2R3fFwCGS
BKOloliuprZ0aD54g+yQaK5j4d5llTZWOTHtTWAX+9B3j+nEY3IYFXAP/Vkk5POdsVuP8Gp5jNcP
tHKSholuODg+2RHR2pxKta77tgAnVWW8773hSvTmqTbEMXHUdxfr8+CmgAXkpxv3twSRz4rimpWh
OSAIe/HsNyxVAuwIVIZuaI/cSZpaV+MUVuT/sZ74DWnJNM3gGsxUgib1E+1kh6SzsDtkzUsfZo/p
4BxQ1fc0Zz3DrSbfHZ8bZwHktLQFlvCu96bO9+kErNXGRan6Q92OV2WyXJoZ6CgXiOfRWAK/+L84
6eMgpG7y8c8vWXthSvx+ffgIjEypNDUR8fvn66NJvAyFyvT2pgtwThW7oM7fBTG0FXvRbaSqw2BB
/HPa+K2aSNdpuudXXi4psQvsbTqFx9IKHmRZYEWuuh/zAjxgJ4zsPfHmx5qD6N1tW6DoszHZq2mc
75SaD3nkMoYRcFtPpfT4DTtY0xHAhXYW60lxfM07/yH35Q8dpiyvZmp22yx6ht5wUOg+/8l98vt0
vdwlv34KZBV/vUsQsCbMXK2zD0SjsPDRUctrdBN6wU85yGujNn2GqOSv8Nz/8O7816eXzfhlu+wW
EIH/Ktn+cm8CBG6lqxx3b9fQdzCTvNS9+E++4OVv/tv3CyTLIhvpsNuwFqfarz9ZaCTpaKCa7c0g
OE8Fzxt8tFD9gTsU+Wmei1um2p4F4vT+51cWyva//NH8kTycFzWc5i75G86kRgOXDkUPe9Wm+tQ6
Vb0DbX03x/KmKNqXgYH0WM7dhfrBB0LhVDOXuFDjjekQsQMvsLKon2ps/0r7+jVxmIaR4kZjgl8O
CLxNz0txu9TuiXPOZhiJhUUzdQi4nXC0mTfNLLehBA5gGScPgoDvhSDY4uMwiWuhse0r2CSx+kiH
6ajBieNP2uelb5EvCCk/6rpLFdrrDjS1O1Zo2NFwNKj7sKyRzGR3HHtOiUJH5z50duCAblPd35aO
OpoUTJeW2KKj7+ayh60RpG91631Wdfeso/K+c8yfU2JtlRdeEkNceyOrYU6TH4KJWol+O7vtMTKA
5AsxRUS56+5qMFFWtM7lrhqqYB+3+bjnFJ7sigYfMi6xj9ER9VpS9C00CfSEe9KuqL5hvYzazEYk
7OvrSjbEYEu8RLmvk8WqeopD91UNPE4x3s17F4V91cGA3KqJpUqa1iULi6Zhjk/nQ1ENOJzwrmkz
7xDeTLUxQmOr6ftZy6F9mz3nOtHlxYVpuhKOPjYtfPVuthlZjfk+7rKdEajXhhwlLnD2oaXfhPzK
5CdScn8dxMULS1ECsIobvBiz3dRonvMZq39HBzcOTttVbE7emi0ddb2ZhRd6AP9HvWu/Xhz8KI3O
OjDHK8wA5bk080ftw0PBTduipiGPxHGMpAXQfgfMBz9Zz1pK6e4rLIcng9ad52iR4KoOTc5GkRVt
zyKoCO5LDwVBVlwCpm7pWx3mT9SBn4NIMyLy5rXDOGy7kjE7tK6gAb7r3D7VDDggypMrXWrc0u6L
1TfPdjg8QIzFsFe1DjO6eXHM7iIahh86aKe18KfHoHKsDaf4hDeE3WNToJpoojBDzvRhOVbq0uom
b2QkIPKQgYU43rNbohU7w5415/fS7z+IE5/RszV7/+iantk9nqon08WcaYbjq1lCpDf8kIoBMsyb
oEMGHSyO72anHs3MJZTjsMlKYRHlWtDWmQ1PdpO0a1cDTexymHiCAMGNp0sH5wJEUX6zhI4ec1/l
4QEdGJtETFaNtoEuBo7sN9V72wAqTEfSTUGLDMpGAWRrCSSNhdV6QoniRNFhXAvMfJ/EzieHomIr
QahtOhYnTsy9rQEFrWK7/TZ5QFy7QVweB6fpSEiUgv6X6mGeahs0DrKc1cEImyu8kE3GlZSyn5Ls
fVdkcW8UYYgpHDax139F2ZwfptL5GfahvVPTbKzjsf1g9sSCmVFO4PGFa5Xsi4iy0rpOno0Cfd0Y
vGNldD8KZ1Jb6Lvd1rCn1zzosakyha3t2IABNKpj78cfQ8Scz5iN0RykL1BKljh+iQ1gkFG3b6PZ
53JH04ykcnaDMI3tPKXtjaAVhwaECh5jdI2e/pIa3nwIR17OVHBTexUZA+QeA/WiTLmSwaqyycqx
BoL3vpPNvG8UoQVWmvAfh8DfByYGTdncJg5lNX1nDu+kpuKjW9j1KcxicDCUIdNqapxaOsmRFi9z
lj2Fgrtd+42LUui8mY18wLRyr/V0glv8Adr+ibDSclP4w27KcLUn43jGCLEcfhUs4+KI1+AyBdVT
HdiXlr69Y+rN0bag4IVdFlbQiO9wZYwU2nQaU17Y7oC8IM5U7t1s97DyhrDe2tks76l0lBtKbT6K
Ns03Gbm9sBg/Eje/T3t8mPDAUVnL8BMWY4lDNCA2Xe2x9zSHqWjCk0Xw8ERFNQ4QWcQPtpNzZ3nV
DaOFe6US46WNxuyB7BLlADZNQpx/N+iGm9Ea2baxg6UlLjVvTB7CWwagtZflOx3393Meo+DLyl5T
A3Pjdmq/EKasGiD0RITRAr63c6Su2SvZBu7HJo/Kh6lyp5Mxkf9p0w3G2jlaT4kZPgPGgDOLXXUt
anffmMaxNwCGWtOXhXWGjPcAcRXqOWYQl5xS6nnDJTCVw8cLnyqO9R2PiLfRyKNjw024ntPZPbRG
Yq4mq9aHLs7wMpa4JsAnPTfwJlc8U7K1ZwKoG6nRAvs0v/Ccw+TtFreuAwHEaMP7QntUCDdcQd1w
7tsQG2MAYXeOC2erPZR6N8JFtnQ3ZpGEcYjwatcYppOi/mPBjN+KQu6Y7jbdRlcGlphzyvnhJe/7
8sxm28HuNN5XVksvtuq+s6nYmfH8lVoYgGuSFaATUE6ZCeAPe3clTtVbuvPu2aFSZUk2KdeI6BJe
Le8D9R135amcungX+1pveq/4iCq9dw2j2qSmlZyEmoxni3TXqjUCfvjRmjeN6m/CTMeHPMleaDRL
NpMMT6Hqc0ihJbV5IMTs1LLwX1OUTUiR4oY65muAh4CBJnjs7bQld0ob2UhxIrCb0AB1UlG22KEp
5x7vIiMGqYT6DKVJODVMyoxnZ5o+VaW1fN4cCayA0odg5s0f+ziKcQT4q7rreFtNycVv/ecg8U8T
PDMYWDMVOPV0Gzv9N2yVJQTIqaHovZs6hXAx2XQmlX6JE7dJHRxSNKH2wniNDSJqljJH/LLJrQvs
Bed+Eh9nZNLraOBpHsaa8H3jKjrv+eTsOD/Mjew3lIJiIfIWw0RS3joNHaGTyh+ngkStbX1KQn9H
+Okp3obiZ6eSjm0YJypKP5JLNDQ/DMBIax3wNIwyupDI90wrb9ksNw0OBksTx+sV30TQsKyCflOt
uyC6gBLi3TA2V6rprpQxn2KBP720/b3rDXIdyQ53TlEdZ4sIlaFq3MV5eJfLuuLmxRIAa69dqc73
1kqIOxyDhHFqjPNVTAtKTr9hgDCDizfD89IPN63ZYXkpyo80pOhqhr/QFFCpi6gXhxDTviJ8tUmL
OVmP4bJrJb+0F/ZAxq0dfyrFy3OU4Vuh5KMdT9mN59lvU0XAKobsPvm+tZG+mez04L9VhuCGVrMi
MhbJN9gZGSR3qoBCV/tro7AxK4sUt/i8OMDwwAwKTdkYyjf2rvTIu0A9pp59xmjr7kc7Dag56VJ1
B10p5XVzbcDZ28VyRA7BRbYxl1vEF226wmKDRmWFzc4y7D2onmHj5D0FlSmLQF8RV8Kh8k7nC4Q2
XIy0Gnq8b/L+LI0oplwOwFjhDD9EZgjkIrp2w9DFtGwO9LqkGJlp7CpYWtd3Il2SUKL7kNl0zwmJ
eprKIUw4n13fQjOhxebYegQtqSs84d84lzgltqyvz26kg70BumPj4LZbyca9wEe7w1dym5Ion0gn
ws1jcCrmmPuSbivbyIa1SU/9yrJjdTEUhaNp4qpNODnBcahFf47C/LExF8vMbF8Pgm5zi5wwRvuR
FH02tAHM4vQrDvMRRxTVKiy+70yys+UErw6HP7k4IGZ8SPfTmITxOkrJ3szhUlKDtYXwdXGHkHr2
0EdWDjA9jJYEWucxDLaJgiLDUtVdd7TN8X7jbNY5pEmtOduUFaa7pnpTIbHZ1jG/h655cLvkRDMU
tkmwG1QtGVx/uXgOo+kz76eOKI3o73mG0i0TkosebNAE1FW+8RQBWmJZpH3JHq7rdvqY6VncAi99
8XTlbpWo3n3He0t0pm+ZTIObGCXCXtKOck/rvbqM0hzPOh5veemeBezfCptOhnV1xdb7MypLeaGO
lkC54ZJ3HyWASHKuYXfEXEy/cc76IgP8QrDCPHhhAt1DVW8s6/r3XsXpaYDM8awrYwFP8zD588kT
Y/O/M3nSCeJgdgb2afuLF/qXwRo0sM3WYHb22iz6h9YT25rcfwkOruch2QNOzHufmUXnF7xRnLfF
HvP2jaQzzevLB6cvNpxs6W8ON5ke3Zc6dO753N7cSh38HJRwXdP0RDCcOJANzgTeJaWL3IXVs0ms
ekkxY6CxLn0uN7NtXqeVs3dxyMyD2rmu2LVV/QpA+BHs7CtNu5umRzOjjegnliqX36Y/OrPJ+aVX
ahFAqDY0vJ9JB6BOaN5vIfo0mVwtV3U2gvhJr2c3PYwdBCK8jO4adX3vO6Ld1MBo+bGti2+W+9LF
xxM7z2Nfb5IpupBLuvOdlG9u8p95STzXisHQx0ajJ2/nlKa7kiE9YrmeBoZQNE8jvqo78RTx7oao
zOMUT/fepB2A+Pabzujd83hkbkvfjqG8wQ/KbIV/iKKtHE65AfhPBSnR3MkXWxEqsYMM424xNn0Y
FseJ2rNOoa+OXm/6pySPo7MWybUTjofYa/AXW5ehG67hP62tdKCZquYlioWQ9LZ2PiPFOVKCEbfL
5BzR1TuW+NuRLPkxytbYgLHcmYm3G9tpb2XRXi8tg5VTXbkpwEzvCWhH0T35cbWjT5meEH5CHp1Z
K7ZlGXLGK3Hz4tcxmR+TRPkrGpf50VHMqUp5id3AoejC/+jH5Lnku1BufucRix1JEiWefU9E55vW
WhAYY1kRfUMBmhISbNwnQZNcasO8h899G+fdMSji/WBm939+T9j/zjIGfq2z9NXwD8/8jXUSwwcX
U+/Z+zmjvMrTXFklstEQD8D15+7AV3g2NHN33fGw9QJmDFbKV11k7L12PrIK2UxjdgyNLqXWNzwH
BoMgvPVdH43bOdInzmHbfMquKyJ40DvoATTd8lNq76Dj4Fxk2V3IQpEuVLLctn1FHSLNA2K4KV1N
igbE8yCI9SbvUdjcsS5bo5YygrAeikULJBOtOliM73/+sfzL3g/4C55s1E7fk2CnlwfJLw8KFTGg
DgpqSWm7YOcYLcLkGM/5Ca9NvPKG/CGb2W3/8Yf+t+DENfenglOUIyvlbdROizZh/QGpW8Duf5ea
sEzhsfJND3i5DHy+jL/TgiT/xjRdxzSBzVk2usrfAzQOEV3BUx4yMwYpc4m9/D1AY/9F4tZC/ODX
CUIvzn9JarLE728V15fQo03YhPwTM9ZvtxDOnC4Nwk4dGiDFdHxisnVawMW4SNqrSaYFpd7pXeQB
lWEuZA0OzHjjjKbN4cQHoRlOHhZV41MKQCQwEKgNG7d9awwUaHMgBPm29qc3JtdNZhdMMYHh4AiX
P4KxNI4zRC4MnxwXMZy+6FEXCMMZvA5p3xdV5+2xPqXrWMX3mR6u6RD8Qrx/Bhv6yGLvpndsugE5
K1keUJxcHuuOd0wv18QeNo0J3s2ChC/EotrP7YkT7QdloXT3VfN1GOM7KQxj2hQ2SF63LykOl05/
3y9xw0o01tYuLO8kmu4jDXJcDVk5r1OfzVBGdqXwyPVVQQ/UOt+0lEFwR20kFKWVn7sL+tOridyF
PFYyXCVbAwTm3hYTOZdgIISqJ0gIcSd3YE9cznvZfOcp4z4XMjom8HQhwIRTdBPZ9l0diKsinKFu
eh+56+/yGvk410xwZrrDwRFsTGKKbFxOie/dmqp5Qnu4TtJp5+CjHcu8J+YqznS077uG46ur8miH
d+YpSKEy9ARJHLhH5ypNQtptvBc+iZt6IjkzGPETpNrboQVD5A8notoVI6t3EUvvND21qrP2w9KD
0LKQ0C3iQqL2bulBCqbyQlMX0sH2UIImXe0fMyc9+v5wp/rmsxHdD8MVJ2X7d6VJOkKnV6SsT2hb
Ak9Oeu8tB5W8JR2daXlxQlgTZWXJlUX38VIlOyrx0/GbZaQryFQ2tONYCSYWxhpcFpj+V5Zrnhge
PQoZeQlbFcnGAdTpromMx2hcKqJAnRBrohA5G+WTrrqfYebjRtDB7YjZgRNK+VAUHksU5kvVEams
zPouG8tj2gJEcWXP2zz/mVOEZQDOIl2NoXo+DJG7CwzvDF/imQjDtSM4RTtOymw7vTOK7woJySYm
urvCr4eDQIp5BykctEW3d+LwU7CwB7bjrkJJWsQeyBpnUcmKscyR46Yfk9UfojHcOyyEA1XsBTxY
Tkx8VEnabQuITJsk4uw9kfNZF5Z7RKDEOyTnt1BBqwqySu7yMeAcNmcHDqF80aPvbLMCw4QbCwby
qLvYc/jRju4r/x2UyX6G/owjqhm5InILkrQOeLXaVARLsvGtXd5Y6GKrRuNitE2vxA2CuFpr76dp
zbAHA+O+6903+o2uJ1Efnayin0CbkBdBmvthS1YgCW6kzQ/R6yHggu1ZwNr2wYq8Q9H0ZID5irL0
LBv/DtOQ2OgkgaNIPwlftH0djd0PjohUARXypCPWH1VpcmitvkSZ1cwR8z6S8dfkT4dAEfOWVh+s
+baHfdGySHOx70ee89q2ACcbUnO5V54jx/hRJDTL1KU62Ai3q7wY0m1lQLVGuZzxhxrHITUPecxo
TiqLGEVYc3DwHgbakZeVSLyUtiQbidsS8lXJuSl86rh6tpWqD2PUf7tNsfNz+ytRmJbcqrOOsbav
RhMZtnGjLzThGNkk/mqcksuvm97dBoyNP2BEH+r8sYQwgKrynXSBcTvUYKHBR3kBUQjqdsZ1EiU7
jgh4beTMQlAs335O5LEwQKMb9EzVaXQnO9Z/CF0pVrfmep7JKnfCHcnjTe/4Yu7xyPM199nzoPxD
aXBYj4T+CmLnR4BmBWHpFFISMVbOqa/J4lgOrAW9HzK6QGpz/M664ppT096YU7xr/4+981iOHdmS
7a/0D6AMARXAsFNrZlKTExgltEZAfX0vlFnZVa9f253faVnxkExmImL7dl8eXJq2XTtxjDYq9/QW
rZRGAIpoc5zzQvbhVqcNl0vtXWLVF8GNigmkT84WnrmlcofPXBOExbV3emo+OpU/OB2PmqaDLRnU
j4wTy772l47q7kaBDzL1PgRcIpJjzXPSZ7tSjXvXIvQUEXAwozNbxGtfNt+CCI/qyNwzYQxVsZX+
tJY0mVAzml+tgRhBVmtM/6rcRQrXT1brN5YBG8sFQQsVytZauchhJjH0AlnjTqjwZvE5ppdhT0PV
pq7rdZDIq6JqSYJi6UrwqUX0WBNWKviYFT1DXRVXYKir4zC1O5y0t1AzNsTt0T3Kz1IN1pJqXeQ2
zQxQQ/39UKhnehJWY9F5i0jjx7KLDD6RuzGgVEa1fClHPvzssDdmaNw7c2MYqJtl5PdHbH73Fu9B
fBJ3KsgAnJvtlodQtDJGZEPd8d95BEGG8BQthmYG4HWq9tw0t57pY1fTAHojDo4l/AHlLkxP7f1+
PEcFIHKysxezYyMz1nhAKSuiBDy3V3rC+3Awb4UbVEdldfZFGtOHHzaQ7/3uwaqNM16vcCWNYuVX
TrdxRyTTxg2fut7uSFzK8uixcSZ405NESGrQmH36E4QEccNK4x7tsTTCX/UedQl2Nc3bK42DqfRm
QryhT4O7NER1KYxx3/bx3qqsAARCscpU9daO6CSlncil0Q8/Q1qtCc5c8TT7ALGMhY7djLE5wwoX
E+9QoQYjMXBWiWZ+9YoUqOulN2q/4alGOo1uk9oajvliSKwBTQ3Y1kucU+EHL2j4N5qcfxLPZDk9
SUkVEgm9yHuIVHVORfHjJc2z5igUTT1/Yce4k25w7RiuCwI5sdteu0Ze4FjtahbvVNsMz2OWXyNF
z6+q+CDnkgKr4WK4w0pOxXG0zTs9Dje5XX1rMbXCjkrv86q+JT0YMLpMaVDnbdiHp7B0g5Xb23eU
X0BPEP5Wi1sQusNnx+6TBBGPUd9O9kS37rwIM2vWTLwbcdMCkAiOhsBhUCUtNx8AGDXuTv51Mkr0
X6MCfCjpXGtqzYsWbi0tRielq4PW11BK5BuD8Sm1ze+8IxYdBkICz9BAyXmGi+wGh7Kgz2nw8BjG
ydkWxkvsNe9OE+2MMUDWn5K3FrL+IiLTCRbPSZaa5Tz3DbdZAi7gtmH7Yr7Id6Th2efo8Xqwwze/
hGIbWm1MYBkIBoD2h9kOSmNGlKwGd24CccaDZTAPshdhILaNn04UbOs9TCT6T+mbr26p/TgsH5Zy
JONS5wGBqJZ3oVNnIRTk6CkrMc/X+saMCzrQFOAmV80ryl58DykiJJz0U150Dd4SiccmpEUuN2kJ
BWtPpqAZd6HkaLLxIiyaQd/3pTiS/bPmLRtFZyklPbX9MIX2T5Qk1B+qjM9CmgFhat+NJBiXGFAM
FL/ewXrMhDo15d1QFlArEPSbyLpY/bD0BqLSCmJdUXUf8EE2lpVvmmF8KDzjJ5fRkWUshHupH3Ph
Hixd6EvHD35YK7IqmcazW8+6t0uf3kBRkGSKXthWNC2akuJDQ6/JU821ps3k/xZp9iMn5yMGH72q
I6DAhnGFpgfFqtzJiooKMxmtpcWNGWGEMDDZyHmlLM5pCbldxLdKy7ZJGl+jaBhZHrM5NyNinkAH
gVUNwYvXqXdcNd+pMn4F5nSEEjgldSqOkyNfhorEdVxk7yIPTqrOoHC5coussPIxvTq5djITHTXK
si5Tox8CmmogEVIdoMMaWjkws2gdcz9dM9/EGU8hWk1OnYruh2Cg4j702HW3CgersYnC5NDk7ESs
Pn1WITf2MihhxlcpErRJClzLSaE6bvhutXjkQGXVh3RkQ0yNCfy90fsS4WjQbOYeXO7lMvKPRkld
a8RJx8NzoVWsCBFWHTObGK/c934URIJlsNDifNiZU3o1IXn3nv2mVw1Sq42YFyreuobW36fRtLY4
JAI5HcKBstWAlMqqi2P62HtxtMvxQ2kBjzXpgsCJk51U8ckorPtct+7imhWd9NKtyKN007v1o9IH
XlrvUOTlQ2NzW2ZqfAlDdOOiv2mBtY1EuKtV/YpMnVIk6a0QSt/KjE9VpFdfRNIouIqcx/n3lwoG
jtWKVTiwSG+bOSWjy5e0KSk9iJOHUrJPbhD3dWE/s82u1hPNDJHO3c/IqwPTFab+xt36c8er1maP
te1vrco+20MRrqoewwNc17PvYHKbIZ6ETW9+OhyLIroJy195E24B4nsFxG0yFO61DfuzHYRPaRhQ
GZSwKs2zvWXwvHHNcaXT3rwwfNgHJLq2Yxff+57xLcxin9R4AGrLOZlD9k5w7pzWM8NRzozIMluU
ijx4NkngRiQp9HFfzzRyM3geKhyJpV9eBeuZxRzFAPZ99oYoYA7XD9XEg8JTOk8aW9+ClQQuIF4n
nObB1DyGYl6+9e0xm8YddBjM4fHW6AATROaDz6U2gaY4r36ksm+6G/Bndjqy39XNLYwN6BvQb96L
GZTXqRMYj6zgHLYk81UVG1yMi/dY0yuuymrXxMmeEpJlEXkm/4ChcasrrpbqSFWbm1aQfegIjKr6
i/3pJrTZwVCKqmWNuUAgXyWlcw1z7dJGxHvIp2zMaTjWg1zahjpyMz5a5PUXgKZ4rHY4rqVls3Eq
bzoXTyazwV5X8LzL0gJmrM7ukG+tOKqXXVhxy7GDq95wYtd28eIJj+anmM6ooAzfopREFI1l25rk
ZJcGH0lSv5lgvEwv3urN9KYpPtZKr5ON5VubfGouKnKunmW+QbK0uAcn5rrrTXvp19VDK+Klr4B+
+45N5UrNxdV/qs2ShWXFEcyadl2G+g/ut3v6OCU/KhVVVZo2S0JQz2UUcTaHZr3CYTisNDts7sbY
NiADxYr3blETQTPAEdCVW20JiQmSGcm3pk/hukZn3ooiMkEOOA9BxLLPD5pm3WVmcF/rwaUzsNgX
hvPkUyuyRm90971pFGvNLGzOKH9cmMK/6j3PLlnN5dKMBsV8oXAwH1mQrBpz7U2OvrWy/iP2+v1I
MJk7HEXVQBocNktGhO09qZcYO4kE+MhBUBZ13Codn/We4PQzJI/xVVY8T4TCrTVMx6Cl29Jrsp/a
w802GS1vzsS9uLHzY+jx3mudm9FO7jrI2p4CzSHemAwWMARGQsytJnc4coNVaWTU5LphhLtA/IJK
kitcGRY58Oler8oPpxbJOuU0WRj9nG3yxi8Csp+Zx1YzKLBeIfWg5A9JtxjtkdyYtQ9q+o+quh5W
epQ/8NH/nIT+00I+WnQyv409TGR/RpgiMN1So+tWMCQ505SdXmxLPHeyWouu/fJVeNTjOUOF3Yca
M5tMdk/4mtX9CISqB26dBuMmDThR/bKU/6Ee/qmmzqHV/12CvSAP/tfx/8kxmr/wLxnW/AOXn2Wy
9jOonXcRW/+SYQ0yrThJJUqsNbv7/ybDzr5+wgBQigRFjnJGrf8lw8o/bA/EO22Us8IOzOjfkWGl
/c+GZShGiPbSw2QP9ZA87D9K9lFhtUEVBfmewNWnEdZ3NTSyRSvkN5VVPxOFjXvhF9Za1+pX2MMP
MslWcaIl6zbqP0OfrB/qyWGUgs63EhW1rRo+W2AQoqm8JHN8VQznPCuYEm0Q6NIBnlfZND8WWN6d
sXwqp5L8i0XJWRGLD85J+qbrhDSMFh1mwnkPGN6xh7uk0rZIUZcwxkI+dAeMZ5fWwKvWcG5X8lSH
ATcpaiuU5mGe6dBGjDYK70Pd7TayCXK4OLQv+ChhpRW9MFLcvJgzxI4DQkMGuTBc4UUB2p1/UIl0
25YWvsoq2MuebXDgUUEeSzAE8kYl6b4kELdIs+pz1I0l97snxg/gyUCs89xaxx23UTgtD7Ubfgrl
H2nL5NtMco3auillfCIee3BoBysba925cpeP0++QN5ugoEx1SPyXMDNPOKCevdjyFnXnnqnEfipV
fah08xtDB0Cf0r2Pekrn8ukThvbj5Ntw45HtDKuON6OLqSP1hp1OW5ES0ZI4Ck6PbiO6Yac0AZpP
32mpgqmtLiXlc2M2rUuPF74uvqIiftLt7pxl7V1YgaLxXWqyo7VHx11ll09uTiYWd+9OEAnugauy
6l+TdzrUgbny6mkfyukRHtUWuAXC4/Tpp/YBestHY9jzr7jpI/UY2v2usdNmYQXjTsz1MWP1Ypms
5hNmGSEa9lThOiOE59dD/KISowYLIMR2qpUL6zb8SPUxWFmuaulHDLVNg5VngdyB/TfU5DZQ/ldu
diM+O+9YcY+zU//NG8E16lZWrxtKrfsk3HsOE7o+WvvEJSys3PI7IoK+rHqKw9pq51b52+DjXJ7r
SOsIYC4nG7Y//dHthUZcUHvKuug9bbTfiDAHLrDh3rU6B4ez4kgf+/vY0B89X2JZGYoDO/9zWFG6
1A3xGSsE5E7JjYOe7A8VWCkePJ2rvXqxYx8DFa9y0Q05cdIesIp10RSzSmJBKxl09+C7QEojtZGB
8Qh1BIcLP27kXyvyhkMozn2E1OlE+tnX2otdse5L9X7cpdJj3E0otg59giUV4dGmwnWWS+sNfimf
VPAyReIdO2zXDRFDywqctW5VBw8HUhuNu36MyO8mm74eTn3LdOIZ/KFc9g/GlNEz0Nff7mjMyWf9
MTLn/+KlGdDz0Fw3aTQD9jP46xp1PrR35ak9cvVpd73JpNGHc3wVckTdWh+hME5TxE/L6SX3ddX+
anZ8zIfh3ceWvKxqIqaey80w8UqPbY39nBNMIYj5nfpz1Reymq45bEzru4Cpetkm/Z4S+h83Mn5l
P923kwWkI5/7WxzMhuhW/YpUK7CKSCy60NwLGZ5y3oGLRtDK7I93fmftLD04qKI4e5Nx0AvjPNqU
NRM0fAUzMaJFJC8WKIxJaadQhZe27Z+dtlw21XCNCvuFcnbiobMZ9tskGqwgv5QWxj9NAfgme/U5
Kd6yrdftddmFex7ODOJ9cugkHQMuxrWlnhR3Vh2QjqXrh/q9CVcFVwynN+feXgavkVu653kU7eQv
MR11XoJ8FXqKKrqGJjApH8NSXbPGOk6+f8mgTy8czR/xWfTDJkqA6xuRGy+z3L9YZvlLZxKzqr8z
hxCjW8i74h7iFTFqTNgwZamT0CtwONXECj/W9r6ePMbFSP+TBgs06X/jhix0aL4pgkd8IziyU6dv
RzX1izbD0qS7vyBlDnEp7k1vcBZTXq6L2n0jo/akl7y77NTFPN9RnuHk8aw5svtJRptGNldH8tPO
QQOr1D6pD5pLWaAtu87Nth0GOcfifFskfTsQEQXiwrOLyDTDix0E2JBbcsip0suldKcvj8/pIdcK
pOBsFyfGDaLnLkV0o9Cgianr6N58md+lZXTC+/GiGeONusJdhcMcrt2jEviemNEWll1ufE09YXZY
DgRlF1EPeUiGhnccWrVllYZwOZTuwWAFdzFHZb6AQBEPfmOIB6zsClglACt3xPDEXoFHXZgX9kk3
a305Qr7dVXbSr7qhyDaB0Xoatr8kQmuodQpmcd8yCTrf2iC6Z1dnjcf+mPOZqsf3Bm/zSmbge6WQ
1Z5tImTPLm9OUQiWyB2kubLyenSZvM16rwbV3Fp7NiF7uQIFKzR7XRdC2w5hne5YWdQ3haPlqRzr
kjWNjIa7UE3DGkJ6tS6nOFo7IKu2umK5BQWgI1aBria8ul6VbfJZFGmwAQROVUSiZyd6IjgMu/IR
ehrzq9Q5kNpaW48s+xZUwaaHQfnizQxt9NqMk1UC5V255Cz5a+MH4rFLfLfTKIZ2Au8cMHCSKMNZ
Xg6OvQpYeR/A3+prcu+QmMOC/Acj+PQqRq396MF8YJOlBWZYDCIV20FIn6d47wRY0hIfG7DpT3dC
a0gnxxORpig1Z6wOC9ywt/F3twOmy5QFCDZxVMzUKLa+mpKVEdH2GaX1oR8D4tTeU9OItzEJn3tC
63WpX0dXnEitTMs/mxAh/fvbvhqzB5PI/sKIIa8j2cxbw6asVnVYcr9gDbNDkv/uJApvC7wRSG31
UNZOsBJm9uWkLR7aStxJBTXANWg0VThyibg84uOKXlUAXsDu43NcEwq2u/CRQf+C4A9I2rSJ7bk8
R8IRH3M0tEeXvpglr84HLuG98uNnqBSbhk9JMoT73qdHAqH5mURocQgaHH5ORQ06EP/5cEkZQ8Ez
TCPVk4zZQ5KtmW5vBHS2PlWxS1OmJ7cxL/7gfAyIa55J7CO0duFcwNUM/Y85kCwwjMR/LQSeTaJA
KBnddDVYgbG+w3MWSW1gJg5+HNIyqx6T48IoDD6t8wiV5oh1Tl1ue4tokBteAtvL1rTVX7OqOxaO
9ioS42OM2LtT3LDpzGGd2u26kHKnucEusTmdx1JbtYXcDZK3uwuDCw4zeRpkBWBG2NfBz2LC2Vax
dkrLjFCkm7HFBsRZ1+Kee+lt6rVflsU73dVeJ6jiE+UqXdDsA9hlcNAWfdmu2bo+aFp3ijN2QrG3
z8toW6XwaHzprMZGbkMr3Lem9Qor8DUV9lq17lMpu7XF5cgskBzKBGqz5q5lEa9BtoG/AMxp9pcQ
WnM/TLuIhwcX05VpeLvB1yhOMm6yNB9pKaLZqDrT0r4NumaDl5sOUYK/ir8nFbH8/fat8B4Nvfnt
2vYnU852CFjEprw+WX9XTbBNgEiOzYDpB75zFx+DujtNnOCz5mSCDyAiNT3Bz+MZwnNg4RmQ3vKM
uros1JcRf61L3fdI9Jy+h0xyPUhV+Sk1Pj0Or3i4sEx/OEx9wgpChTt8X1/kh+7yzqOnwnTvfTu7
WCzCKdhsFjp4nBeUjr0WlB+23chFGkGTkGFXXRwtprCvSgVWBHJxLZQ3HgyuueacrXBWm9es6J4i
UW//Y1CaOVEW9q//YzpeqI//On1kOFX/1ao0f/lfM7IBnFdYhtR1gFHkqv82I4s/cC85DMiOw0Bs
/92MLP9wJGApiFAGZibz72FRzh+4wEmgGnP7u5Ty34NFiXkG/vvQp0O5gGPNnfXE8DFS/VMOve0l
n/oxj/eaK/dc9gE9Wj0BFkCPTE0h0m4SljM0vuyAleWRjenbrDNnGbmBB/MB48Jg4ds2BvQ1PllP
MZ7OLQtJegaYddmLkxUCmY95SE0axyVqY/HrjG6/Jb8BvJQRLtlEpHG+urEUW5wdD8OgiWPQuEQ3
m7LcxUE9UQsk1e+UK28J5O8xD2ZvYBkYq6iJQoaPkYiwltFgDq01JPlXNZtqIsuUl1l1UL3GLxDz
1PfpT1saZT+se7TnI6tjsazB3S4GZE824nLkekMjFIsIam90nRSJwCpUtqIhS8xMqtikjYtyYmOh
UnQBoYR7r6fVPBlmiJA2XUjLorKQ92dqRSes4aHFf77pBzHPdTLe2YrJnHuGdwmoKLs6KOR3Hfb8
tQbTZu+CaDkqO2pQy1O7XOYwET/rIs/WwcTKDf84l0odP63VrURgPkKoLzYSDKDPZIQ7wPtoPatB
Pc1qSgKCEy0GGtp281poCjtQd6oyk/EaER3ojnkUCTFPOl0UPBXnbkwS1uRZj+nZpg6sCTQXwNBE
LYQLW6ctgcfno/Ebud0bLmnvVGSW2FRxkOIS1aEYYTyJu/LZjjS17uKU6SrOvpOsqPjb40O2tf6d
TviK/ZJ3kEl5w0EnOf5QFb0iXSel+Kqx/u6jsqblwRKvoh83Ltc5fmOcS6I56FVF9XvagQyxv6c0
PEeQ7kEMyBilMnvBqHNqM2ffxWDlS79ID17J7VmX6bMT5vpRtsYjB+2AZu5/xbl3K1V400uXjFEH
MT9o7GarD6zDZGtvYhHl27jrr3Ek7PcymctcyMx2QhYbAxzhkr20xV7aPlp5eonnx7/GjFFzQYKL
WAzL0NCfuegWBIGSOZDPI7zUy1ejUN06Kur0nNlUc3MPy9ZT2rKxSIrnBP32OKasE6dao6o9XaEv
ASvTbpYL+DDPHXinhkV6N2TH7/Wzj9pU+zIhQgUp0lzaLht19rknC4kG43PDDyPkXTuq19CjqU7X
7KtJ6ieu/LUvbOK2bkK8zLi6FXm4hk6kRhGgg7+xyKv4Can4sRe0TJTVYTBzOonwPcFuAnWfEXQP
lbsFDgxHjNEjNY2lGxCvMpNh7wLPQtO9V03y7dPdyuWIPNr8DilhxUytJNVS3QR5oiY3frSwOQQy
P9oJfInGhALQiYMTGfdJ2PzyC56wXywL5AsM4XSBYKohuAoZgJCxJxCzCxZFemRSa0GF1SqPJO3p
Yf/WcKqyKS2JaAKvC7yI9o0JFzOP3bnIpy6OcpQXJ0ryIwLire464yWsJClpGqYPcsbJmXV6Iu5Z
wWXKpoXUZLcKnPQIJG7+7e1LIljol8mT1bK6JfKGdyoePvIC2NQwuT9CYrgQjvMV6dOW1rE9j7ur
XjJUEP3E/GxEOyXITLAnPhVSvJZ1htAwDFjcrfbF55VbMPf0yPis8ceav8ogB8Rb8+y52bXV20PY
IpcV8LbJ6jyCNWUcPfW+vqeiYTO5iv0ZXY2aPZ4L6iiClqCtb7zUxrQyqu7TTUu+BspWZrRXQksH
U+kM4YQJ116OsTLKxXYsMJrU5Fk4KDZIg096WJMvdq5p0hxodPmaKusgevcuHrx9mTfHERI47Df0
s2KDMy1bhel4qWLuzn4yZcvEHPcRcPmwUPe0G2wSrmlzumXZGiipbeIoUi/GL4XBPyokOZAia+Jf
bF5Tv34ghHBIG+87mcoTwEKm7CD9kgEI9iROWd+1WzfSTnQzsL/G8ij6GpCdHt1yAuBubj5A0Dxm
HVsKjZJYvCsmhhYfQ9f40Kv0DCfpvSuUfrC5eLKSKy8DtRIrO+sUefDZPqCGPemFJxMlBJ+GeSBN
eNfEZnqyRz1cO7TYrEZZZ2TF8vFlEFp5wQcFC+8/ty5uXXJuC//fb13/zUriMWQx8S/3rT+/8K/7
lk6ZODVdDqkYFg8uN7G/dhL6HxwlEDi5Ps0BB/zff1nDrT9c3bDm4lkDZAR287/tJKw/+N/BBgHF
cT0HVM+/s5MwvX+GbDiG0AEaCYeOW09Q2/CPOwnbCdvSRznaqYmiPg3YEZhB5KfpaqfZJ+vNra1w
CVQ2wlWUpceoaWJ2Wx0K++x4LMOdDQUOS9VbCPK+mfsaoRkFS1XCJTOM16wKt5ONgQUno9OuZVO8
52YClhxqCDkUqlUWdSYfYvcSzx4JKosoJXr2SutJJP3ad5NNOX7afX7IVLnR0yu1Rfwj4cbhnV+h
s62opf4IdW5vBO0dIzu5bbRupgikjjghc4HAgHSxEOHw2DbGGuQhbRDVMYmd1zSAQ9jXEVpD9YEj
XacIQn+t4+JAPu+C1X/HyQay3Lv31bwEZ7pT7V3jOFsmHAoKh70iOs0h4FKR00z1g8jcrVF9iyyn
s6A1zxKhw57Ey+QPNN+5uyiwHgtXX2boxz3PtVTm+6k1YDuY7c3Ko6Uil20bFTYQzJ8BLqklG6sF
6g/h+wCvHcjHVkYs1r01HvdnD/cTBaWndq6Bk84lzBjJWeoc4LUfRI0Pny4IDoRH+urWyrOfJp2e
laqncYVgMG7qnpxKRR2LYxRvf4JjwFAGLihRals8+R3WxgPeXp5NsPI7a3h3StajZUJezOVs81xx
sLLmrqii5z7jtWU+T6mJQfA5xdU2pDxGm1tk/LlPpsTjZVEwMzMR0lbsXejB/nTyPY8YM200Glvn
jHYaBeW4ruNdSBmASNtVzGEQcMhl0Kj5vc9VFHMX6XtMj8N2pP8G9XLh0Idj0YtjFvqd5clrTV9O
EAUUNJYXvc2PIF62cKNmT7517w3dMQ8sVjdNtSzZKHHrXachgTgRkKSng90zchJy9RP1aUdQB7uc
Op947vWpI+dGj8VGUfiTUfwjKABybEB51s3qqPQwhbpvR7Zh4YxQrefaoHQggk2kDx0ewTr2cblN
KWkGs4y/48A4MnR/JDMq1cQvwD0OwaJAI+8K/FmsSCyp4xJgEqDZM4y3k9+u0sleFrI6pZa5To0B
UFG4xsDLSrvLSmigHnCIyr2jDplPbBo+DNhL08hVuBKQG0f2Q7731JdRzuz/0en2p9eUZx3VNbL6
F2wrn8EYboRbbJvSPFDZNesTu0RY+6oI1soHJdh3B6c+Ria1gRWyem5yj/OAJ9CMAsR/XNZgqHo4
s3yzhU4T6FjkV22sPHiRalebztYgC6d25N5Q4lBk/Wbbe3JXZs4p9MrXTsY6fbQubWbWtC+K7Nbm
zZoKa+Db95ry38domnBlOwesIw8DRRRuQeOLsI5WEJHvaPdGQ3MKec3GYi2i9r1wHy2uiA4IpkXT
eWwr8Qm5cXYmWsWoRcgvRj6R9sULelTt6NlmzFlAHGF16a0NjY7RWGzapv4KsWKoNllXCsZS7ZvW
0umdux4eDn9RF85kg+JhF4B9s6XbK1Y/KDFR/MHfnEBMv/Gc4h2o0j5RXLmEsH8jbEWyiu9Tf7xq
ffvaDiYAW31ZQhiGDbtxh/d46h9T/7fhqj2WB004wM2tlZ8dLZ2uOr4XoHH8IDiZbgF0EyuyqTV5
B7O+jHnfjcYew9q6AJrjei91+Jvx9oJIwpNkHwhnNXs666p+yrzp0OlE0mcljgXvrRytu9wpX6NE
OwsEY9OMWVi65sHp8jOpmMfE616sISaMDYhhUyvGLjHWt3ywCdLk2ndI1lwLiMgxzf3nvjHfNwSO
gf/PfSPL4R4uw4+6+PnXONqfX/zXnQO2N4c6USbbMCxqcv525+D6QE4N6qDJ2+xPh8Rfdw4HVPgs
vJhk0SyB8fZvdw77D9uUglzbn4WRwvi34mj2XD75jxoPqwJCb/wMxDtsrln/eOdouEUD8bDyPahU
6iLYHmqW+80K+VKY6a6AwNaV6mZNxXdkpr+l9F+AzdMyUZLP7p1jHBs8wN2lEtbnOHhfRQYI0Epi
6nwZKaKOPjQINME8UzFXH2PhfrTD8JFk3ocl+t/M1Mm1iIuRhK+io1Ykh0fgpAYTfRX+NoKTtpHM
Vqkh7hq7s692lUDqpZPhi87gZkPmEs1m6rKDlnnds7TAiOtgLH5cQCAfrlYDhYlUua4mOBqO2ZPz
KNPIPgVd7LxY7J1vlN0l93jums1AvvNk+Im4g3HzknK4L/yy4Rkk3IgHFDOa60DAxWlAiixwk7Xo
e32nN+LG+ErnuoRjEABy0tiRQ3mYOyx91oM+gApesmfGYNLHplvSSdLrsBIq4j9WUh41uGRrqwFI
WjHhPgSGF92ZgG03ed8mj7o2sudk/QW+xkyrU+5EXw49ScRFVr1J919nTi3HicOMX4c0Y9DQk1g0
IItgRw8LgGISiGsNDNGiCdmE5xrSiouF3qZVcGmOXrp0oxwfqofibjMgh5jjE6KAizgLH/Ukpw8j
6F8psMvXsFawRKQJtqtkIH8917f35MYKR2RHTjIw3PAQlpjfyrVulgzj0Tiditx+Ej52Sakt0rH0
9qSG70O/JFWFr31h+0a0Th3I28GfEISguaF93YgvbURmPvdp8GBWsEd8YvGLGKz1Me3Flb3WZ5rH
36Me6fQs0JI0snBewjWe1sSgfglFfhVTG9LqlyYvkQ4KyPfFstdoitQz1qJmOMF0KrMS9EkKzUKY
u4lGvBXrIgqEnJhfdPBJWUEoj7ucnPGw6237xbDUa5rb8SGqm2oRcJL4PeJO3FZ3gxL3RUE9ddrE
2q5SZCuAXCDjs65aVmNerzAmHmRU7gfbWRW5sW/6YYUcuA8DoGhO1W9zEyilzOp3M613vNrPGPmI
ozRPqCXPOtyQOGq8bR5lcu9I69e3Ei6OLimKirdLj8dbmTnreRercHnx5+ueP5xG3u+xLPaoB2pB
L+YBy923AlJo+bgCwpkNY+cHaWG4tquzsIp7EIUgAAz5klQjxLe2NhEQmNtH74kE9efQk3YL6uRe
g4m/6pIRdw+yI4ENNF2/zzT86K2D7QjqYRufrWr0t35WHMygxRZV0Js1NbW/iXFDsAUKEIa6Lt9l
U0diHcMPC/32GDkZmI54X/S4QHiDeovO9j9y2b1GPatlXTM+ymg8gvHhUum9I61zCQkPMssOeq7t
jXp2pkz8ApL9T5xeG8/4SnK2c5JvhdlqF1RcpkROUapurxT60pKSGY5wj9qMpoaIlp/w6JOktPKf
bMw/piJ5NiUXK6xIGztub06OnieDs1f6G6quL6ZH7U/SI5kaCo+tIgQBGN/GCTyjfUbjiXqmkPR/
UCNm1Jcg67f/w96Z7VauXNn2i2gE2yBfd99Ku5NS0guRapJ9G+y//g6eC9sF+14D9Vz1YMAGnOdk
pvYmI9Yac0wrNX6McR5KCf9RmPIcjO0LE5cveg6eVUX7jVY8cRZ9NuFxpEfa34oJPrYkgnzqfEi9
xK2+LlJtE1AiQSwwogczkJeMaTzhMCQ4Djk0TOZv1LyXRGzKQ1bY+Bx0SyzV6Fxrz7wyk79zwHsz
qvS7HQ1vaYTVxfTbixsOb51JCEQBvIAJLybd3bmev84pZNMEdwVf+ivySxHT/OxDSXaMusEYONGG
cSm65JiI/ENz3V+JFWBuU+fWz7i7xdEt1Aj0avIDARxJicKcAwnRh92k5pae09OQI0QIetyyTc9h
aWo2ut+nS7pTm4OWYoxWvvWGkOmbuy+pLeQPjSppwGXvic0w+A6K+MA7eVdp+p5IEn0Ghv2OOPVW
qGkVVtEfoxw+DGPQKEDShlPnVA/WD5ce3RlEM/SBMwbmMmhEtB+SlmlUoC51Xh8K8F246S2PemZt
raDTDiDIHRIkhm60DPT6jhaYNCrPROa3B8CDP1GD0CCpfXlqOwFJ3qh87dWNDUPHio9N4GdX0fgS
+38yrTvLuLpa86WlL8k+2caR6fBXQdOZa8QAD3hlnFSu+rbeEt2ZO1fJwlXWG2LOPX7QK3NAu/oa
IaWD+UJMQVRDCg1IKFpZffng+XZAssveHZmxOfJh7qX/nlkhFx5rV/rBs8gk2iEG8vi4wh1Nj5fY
7F7Z+25iBzDLC+KDHckTNv5zmFi/+S6edK0H7Zbuc1qECRVd1V2V8sQMPqPA1viZevmkyYqcEP4R
pdO/Os/rVWh/FtzgCJ8Pl2qkXa5jrCkr7RblwmOB3V+Fh+Sny8TnpOuHmNZYp66fLXs4J9FwDkX2
YkYxKEshMeia6dkn3Jbp0dv/+MOtozsGQO5/nKa9fBc547R/lXr/85f+/Wxr/g19MJ4pmFzeqDPJ
+/d5Goyvbuu2R2kXxuj/ur906brBAY5RAaeCZFX5z7Otw6jNdAGGLdaYiO/+W/tLjtD/plrAKM6M
wTZtZOGu/Zda9r94OUQYKWnVXraHB+WWllPtvRCdfy6JLK4KX1LT1JTrjjjBmnvsZ+/7b8qs1NLq
BBhYBD3HJAmX3TN+Y5CzKP8RCuKMXcDFj8i8Z7l9INFAlFcmXF4JczFV8OcnYFtSRGV815mFC5RR
tDXFh9YjE+QLlCiNTF+Eh+lZBjxUfPjKHDinHJ9TDyaDFzfVXnVIUVfl/wgRXtrYDk4kMFE92Q7T
KIA0Nv6EGecAkt/hg0t9+UWz4m5A0R3lPj69SL2w3mX8r3tbiDqinQzf6M2BXGkq4+rnGiuggZ7i
MKx5XQ3RsIw0nbSTfA6LfjlWNHwjICSXRYcbUm8Sps+RDcMl0GlS1HbLvfqdAtdTp/u/GAheQFFh
v+Jt6Ri//ZHwidnWtzQvT5oytrnB5CsYrzLhDCA7fRsMXr/Ok9paNdTPr506wW8hCExObERw9Il1
oJyvHLZ6PSQUo5ZoVbdESpr1QO3IpoUw4y9c5/1A8nznxHVPF43p0wrN1lkOrAV0HamADlr1rlzv
rVfWG2HmW9ygjCDmlq8GUBn8a0ZJCLibtr3SqezT1VedteZS6HA0yuYfmMbRfFDOIFAXykyfOzP6
nVT88IXIfzucpVaiau6yhsB2q/JUxtXFo4N0xaGON30w7QcvfDQDHdvEqAuR32ojUUvHmC7U4R7M
Ot6mujiTQrzgbrx67X0g6m5PJuF+naVCYV6NlliNj6Vc6OUuNOKDF1avkTb+cdP4paybc+G7LBrY
sVM9+CBMvg9CiEPmCh8ZPWP8Ta+w3V0dJrVWTkrXE0dvdPdaLv/kTTVD3M4yLvR77ADvuu4q7Fzk
G3Mp1Pg0Jtji6voVTeRbNxbbycSjltLFWkV012krhmAPhSQhiicGkbK1GCpiyQuC6tZ29ANpvtTX
balfuik7uhOjVAqwjpo+vcJ4Y+SLLnS5zoLEeCWBwBaFQsmUUbOZJ86vKh2elSR+7bjps+i7lilp
/ugL7Vh06c206JPhRzvXzck/0rd3dZHs9FzjtkcBu5myJhfGqy7lFfbtMx+tk0px+bnB6CCos45m
lR4yNbwn5fjSaNoTxC6XTMgrIZMbzNwyN6eDlzb7ZtKXXoyUMvSeqsLbITJ9jLr4MIja0efBNGZc
6wSAvVxs7Z7uXq3caV6zioR+7f0MVD+khcIIb3Y6m5F6JI5ATuvephU4yd+7zP7jxubWGfxbjukW
jH3TRPqLN3KE80Bo4z4LkBXTOBWk06qvjFXn+veqYJlb9UuskbPd6s6yYJlG5qF1aD8f66OvZesh
9TauB3vUtXyc+3zDC5VxuY1mlqq4xTABNkT+Rsef3zTaXTOjA7vhPXu2dRbIDzCxNXMDeEsHqVu4
NYLgUZSAalShlJXYdPW0ma8/nUtRJD0vQHueKXJCmESjkEYSp5pBhhf+AJ84+S+cClbCmLZZpvbG
mL5m3IEpKdrGXrazuvZK1S9BhWiZBS2X8OHLI3HrZdZ6YN4fquqr9oDlk+rJANGfzGmPrwBUFPNC
a/Szc532SDLPnWBJLY1to4YHkOKLCqo9Rp57TAZtnAwmjumNhclyFjR5JbuPvl4VYfeEFmeTaOVH
JaYzWGa9yEbmD14C1UK+ql7pqmY5WpHRdjSCFvKp01lpDKF2T7gDkO67IlNj6xjx0zdhPIt+647d
Jmj5TSZN8tQr+5rpwSXvizfJcDAELG3L9nnkQ1kQQIjwdlNhs1GtuFZ0pHHnovJBPRC6PBkeSGIW
PY2ZuU005/SXZaLsmdlGJzfiKEiOTiyonl33TroGONiQONkXo7+kGe1e0Gv0qEZ5DKrwp1Xdrm3a
nYHWRas4kDsWU/GaOgKKY7CDlOorYBJAjYF1MhlelEq/00DzVNBM2Lv+lpsF/ZXtiTH1UnPjm5Nm
F0eQ69Lxb6BYpHFRbMKgBfdHyy3afkNtMHaU+EClz23e5g8Ii9ygXI9kX9nKXR2rXsettgzmvKw/
eb/rWFxLw3oZY6zkMjPemMyC+U98xWwweVtUNE1YVQfz4H4NUVMv3dBmCmLG5irIvPdqaF60gQ6i
qXrXm2Kn2dNP3VdIV1AgMySYYGd8bsMWTDxhOa6LPGp7FX4BH+9mKQVbIQjKRn77bn3DNfsQUerx
nuDL44zgMXHskRg0qWucmXzYfJhSbxVmnrfSeguiHMiCdOdvBQ44zGT/MDP+HbB/MVP/Bvh/2jt7
fc4D8GLDwThnBNoRzs8Gu4Gmje4UiFXLcfD/2PZIlmNOGdgG9kWFD2UggODMQYQ23DBk2ZU5HVwE
FWAJ7XViqo2kZ64kymARacAoxyaPkINKIntdEnvQS1YZwZyEGEqbTIQsxh22XuKIBCYkwQnSr6xg
CuyaSpw8ohW1YCDBqswNjEfEsEEjguFl/iGdMxk1BidS2EiZp2Fj99OutZMP/HHYD7g01EDj+Zzu
mGMeOnmPMALQinwmS63MrlnYvlBepJapU56SXtvH+ehuEVNClo+3cQ6TJINwlhQQ3CguJEVM4iQn
eZI03ksyNNqu7MeHrQinsLunAIO4CtmhpSS/kvBVHPNuW0VgMd28Hcw8BN9kXkhLw5eDX3LB51Ec
Qp5u2AC/l8Rl6tI9TqkiVWrJrx4MifUZ2ZpmTtmkc97Gdkne8DyLVyiQPnMd4g2oQ992c1KHFm36
zOFTGxUQmG2PbaFmCIPkGDGfMuyZg4y7Zs7/BASBMMs/rKihw8viNxD/9ifzAI79qQgQhWG4a4T/
Anu2HXmdxYrjZkhIIO+WuBPYYfKIddGw8il52DG36AILNJGlNHbR9DJ3Ndtt2MJ4RcklMVJimS5D
xnFdEXtiUXDQKqpItZE5A5+tuN8lxKTasmLPw+4hQyBGjKpKSjy3oFckYbCAI4je53r5cKf+U4sj
vm71ves6GkwG96sR2oGSgwd7kfM4Yqd3JvELsPDUE+yyRoJZPVEvGdifjuHvm9Jc20TBOJMeCqJh
PL02pemu9SCnPLEuDk1TftmOerEU0qTYhAZXMn9hYL6cyKk5vKQExZIqEqu5FrEZej4/cu8N9rUj
sWbZztqZI2wo63d2w4Cq4VfNI+GctJs9x96GXt865ODcORBn2NE1bVAakJRzpd6jfB5J+Gj4FzPL
CG7RiF+h+ytkl9FHrMjdWRP5BIX8hDzeINSTxjZOT2tOUEBf5PYct3uu2emMeXGLyfX5w2zMKYJ8
UZL5CwSh9mKOATpV/pIXBAPn/gJ3jgqie/+JPL4ipded3ZBKMWKFZqJ71A3XW04uGWBTP/c9pIeU
185yaJtPFE3Jugsp3grzu05wkXY4a41vM93T6vzZZGZDp13LJNnPskUbWt/Qbzd3poCLMLbWvNY5
hs2M8KSHOkATC0e0mtUTEYRmkeo978qw/I0vZ6/PvHHessYtfI6ZongaA5Adtzf3FZAy6pOvfqaW
Bfgyp+iBu8SMNLsz3Uzw+hPPRbuac0cHM6R2oApU/FQKdyJdDyFdWmJlzNBcPdPTOSeIWoHAA6gf
BU9U6r1PuEuY/qXrUR+3GSA2DSCrJB6fdQBtAAvK3u1tD7htAnBzp3lEAN0B7noa3w64s/iReuu4
GLaOUGfK7p+13n4kwOEjkLhkflsAjYfA4+BWuwCYXI7jE5Xy2xzIvCMRaOOSqYDPJZ/chT1/3TlU
dTOebvF/AFdvTetNJ0U5gbFr4Oz1zLXLMNymbrqzXc4EAYY9bupUujX8MUDGIONl2+wFpHwetkcd
ch4kfJe2yXvdxZxlips3NihuZti+dPNjDX0PnrA1GwP+dgbztRnRr4xm3dp4lGH3cZ5RSxAA+LNK
nEY6RaD8B1OtW6h/gLjNNMcAwnH6XZILaJFkZuQEwjkwoKLgyfK1syRJkM2RAsWNCc6RmMEwBw7k
HD3QyCDEcxiBdVEHyVrTBDdc1ByEsOyO3fqcYrDmPAPfz59oTjgUAF4+kYcmDy/oY36LQX+yiESw
uGVRS0gCEcp1JDQBpXsUhChS0WKuIFYRzviqnJMW4Zy5CISldlPSs4GoZ96BZIYt23GZEtkIm/a3
WwhSNtl0jOZUh8xkzQ6FpEdnNaxVCX9wYnkkcxoktcNzN+dD4kyEDPhT9VA5Qq8+/QNfyWxYdWeF
FXFhEDTxGp21jhdfaj/5pv0af0hR/+KzL3cc9JuttOk+lE5PZgPPNwoKxuWuCn6E1b7bgkGBzJVx
ZHHBdbynu0m4mCsME7JRaFzYqfsyltGM5oamm5JfKyEN7bA8jD7BU8Nvs5vMJetspdlLp6jZcVTq
ykEwXlEH6B2Lxnu3oXWXY+QyZza42+Y0li0TXUAnpwH3pYF8spsUb2PVfyVVU5J4GVANOzSvl7MN
slS+eu4HpT8XVmHsB4HlG0i2WYteg050unsVJWctCg/6YIUc99lDaEY7IUxAeWGmHw4T8cPkUfsy
iLzaoCIWVGbaR9of/GXidH9qszkR+Tq40Mdq/rMOhXOyeRiuhvmjo2CVfZeTkjvTywU+B5HfcxH1
yxS22W9sCWoRXbUR7DnlhLuxnOZijjTkdm7lH3tHZ8hYtYxyssHpN2ljixNcKcJK+Je1YzZ84QsA
68FJpyfg4XepBu3QDXDY8zNzwzpzwHUGpZ3PvLY1k9vuXxD3NPPcooXsbmbGO5Wl81ZwCaXqZGbA
iwYaXICFSycEEE9nVtzQuN1yzcXeprhw5SEdtM1Ml3czZ67PxLk3s+f6TKE3M48+eW11IDoEo06f
7ab2qoF7Du02S3+m2TmYBltDOvqqmFl3z2sfjJqplm/a/s4+SnA66PKnvjbYXiaTOhFxe5JFpANL
wdJPM1Vf/gXY2zNrP83UfcMEHNVcazG77+MkXeczoU+/T8zelMVMrMwV+ay/FpcDU/UOXGqQGaOy
yFqhZIgWVg9uNBXROSmb66AnxJXLZ2f0GcIM5aucRL3iMX8Klf3h9vOgx3MmfJActgKbIpNIqz+S
yBRrKyIa2qiIZo+Gtczotp+UUBCEDPNDkDifYxFSZRL6NsA7kQIjOCOvvNGzPPJbkKg2aa2ICqdb
Ja6+b+aTfWP5r9wZoMileBca7cncSj6pkHuuqlAufKM5xKq5uAMGtlE48ZzmfeQ9DpOB3lo7gUt1
xlMm+3uK9JKtIaakbCrO0oi2uEwfiDA2LLc2Di2pmUUPbD8eeIETTS3oLar8jSew37D1O3CEem4B
PYaaRKlPEyxat2ust+dypNazaKnLNMYPq5JkHw19jVj/KzadeGdp8w5aMFRz6+jJdzX0AFqzkXYE
EwhJCrAsvkGmkL53Y7qOqqheocyXm5aWhKUXpNxjnS+6AvBd1ek3Tih2SU75C28cxu+c/9U2GtW2
tXnt3Xhv0gq7cC0e3MqvSY3T6KFrXXCkC5zUBvqrAkA/z9urKsKPQE2nuJj2KfVCU03Onr1jUJhP
XWTey0puusEhxIvhaZIY4Tr8n5ECO5pqRg/oUSln2oUazyg1co6TwXtIm3Td8/UzkhSSpfjwqDgW
cfZmx8Zaj5Ij2XouKP2tCtOzEvoBS12x1NoRzKA8dhPfrjpWr8IrngLT2pdBh7qLfzC3gvSe+N1v
d+aQ4+zUjJwksyDZkfY/MRw9lTXStaJvtt0QAmYPv5huU+FqT1fNL/Vr1oYjzgKDcGHbXk3Cx/uK
qM4+MXjO5A07Lb/pqFFtYkZCFZnIGlsYdCX6nT4yqK9GNCDy7ltxT13EPNF5jrjBUlmsyzU6ClNm
CquuZ5DEgvo+dTgmtcDD0c/KJ0Nm8r+g8F/ykv8MCr80ze/693fU/BsobM+/8O+LDR0c2KALFCAX
LMb8h7zE8/4G6cumQeeAp0P8snL4O7Tj/s1Et2mR27IhhcXckfdPeQlbF8sQhmQwM/+6/w4o7Ih/
3WvYsHD8zqQJMEwGzP4XaAfMruSc56D+5LbG4AK8PTRA8ScfbZQrpmnZd9WPZc910y7DRBNWYYyU
D7gfx696Ft9EUNJpn4UgAlUqlhyGgDM6n5ZdPEZGRy4jYvja2Criym4JJiUhz9HQjw5FWXGWYi/s
B0HNQb9vLnHPrlqrxLuDAm7tNJmPupDyuaxUMa7O8BcaawPTWhsuoYHlLsPHs+pGaNICa9DSy+BP
MpMHdWiOHNgalqqTycuP8Ly+0SZO2l1M9aVpN8e6FUxXhhrZj8FOg3s58pGe9xCt6unG4FIGOmQ6
R0Rq387cPzIVWvFAHoSpkxBQ5JaXinftLg5tVHNmkO26jP0lqlcGpYXnrYnnE2RNeoz6Zf3tiXqL
0GpL7A1ToaZoIkYkOfr2QSTjo+qp8BTsuRUYY90XG92J6DajjqLWoV11ww3ZQQt761TyJZu4obCZ
S34bOa0eomwOntaire2cYMNbmuyxHM62R9upb8T7IR6f6hHDpNVyRfZD+hQQOHP38kGfO20GgGS6
0WQ8rgIp22OR+ucoSw5S0fOT6n54aAV3uCbA5EzD35sG7B3zkCO+gqW/nQFZm2Yi2FbFYZP9qU2p
UjlCFeq19kIo7ywAtzUvxTZgSVDbwhFrRMC8pSqP1W7DDNQQ3Yf0HTS7/HOrwmq3Kk9++Lvm78mt
u52pOb98FlmsnoZ2w7QclmiGvtF//AxYow66PfwyFdG8YuTPh9xFHdNpqr/Z1xNLzjhZt0ZC0iT0
aBlE7LQ0JI2TIPoOl9OkXaY52sqocO/pEH0oPaHKi8Kks6X5yamKOponPKbRxcjrz/JGDtSaaDci
AKOe7MSnsADvLEdpgnx68FrYtPfkU8WdbzLuIyxolObdZeTpzj7KmJvXmi2imHOh/K8agTsOZS6s
gcHNVDjqWlXdne4bb6PVVbVrHQR99Lnt69rYZAWLegx4ajsls1yHArZ12RYcNuuA9rYRaM7oLGBn
5d3oNZNEblDIhD0eRntsKOKQl8mO3X1u4KrUVPnldo22tob0MUyxu61b/lLRsfPJCRl88NFuj6IN
8ns4jDvlBATXk+I6jQOlQ1OQL9uwn/ZxZBeMCkGhurDM0KENz61dv2uufe+m2VrgsunEjW3PIJR+
ZhAabWXvJliEtQtDPkrArXPUJ9rWEBS2VnazYRnGssi76EXI3YdwGgt/LsJsVc0h3+t0zSzG0XlV
Nldm/H944Qs4CwRdN48elyxA09ejCiYlVZ+iif6/3vw0DZJDMfPNRQz4HtvgEPb0TNPswZ5PYHX1
QuFSSqaxzVdxEG5x6wc7meMxqTybq44qaqTWQ3uXMDBgisxwuEVOu3GIEOdMYbX1yX2vcoOgJ+eq
lsqs8jfMYL5Xnp9f0pS5UW1kLqcvJ+Gz4wYb5JTxylccI8Oo+ZwGwhVuJW+lh800byg+cyVSZM+l
grMKzY++40SJTZS2tHG8UDKJJ81SybHOY/oWp45hQDu7i5xq15VsNSUYdlWPd8cnMeA4MQMeg7lM
PJnlXtniy8/KXeOasM29jNeVDtidV/kbA2iP7KLwNk6MNC/rne6cD0F+mLRqXNsR28gQNTt2UvOa
lMWvqW1eh7T80kFSVpoeUQYXZQdW4GsrRi1vTwm33YhxFKokJ+qQFKS/ncG9tmH9qds9TQKcbXu6
3ITDNyVkSqphj7oMEwVxoZPLHfO5YTWRVeGb30brnLTKBqSGVYWOa8eomUUSCXG39B9/zEQ/IH3G
aKr0j1JTcFmV3BGMfbUVplSHF5XgIbkwA+a8ckz+qMKMVizn+Fzo+vwtdIr1yKuPKYAIHywPdoNO
VpUPHSkJ6pKWFHRQ+9nrgvru/DgKkLJh4u0JWZPuSg++vlKJf8xKTxxSjTYFbTIMHHsUciFzLLa8
1Bkl6hWBTLd5j11/4I+PnhJM6HX09degz7hdNkQAEwjGzDtRO4l9MJp+UGQC+wv/ypQ7XdEP6s4D
umpl92OzThiT7pWrUd88aEfwYYqWRHNj3+QtkAxce6ekA9vmsTeZpBtQNBGoTZt02VlQmTXX9jz1
dLZwBNLwuJ5dK3xVsq+2pO/EXunoOwc9/gmK0WSWFfUbrlLhqtSiCcRgmCuU3B83MXr84ySKS39Y
1q3jny0RR1viK1cDJGijIyObR58X1CnXlic9E7oIKzsCv3UV002L1Kk75APNpYFKzn2XJwR6Df1A
oAbFdZfxkvKoXvEH77VP7BGP/kTXbqN/TqlxZa2K4Uy+D0NxLNtqn2D/og+hX0Q2zV0sNAy9OwQZ
rhA3ct5H7gUcI8B+cO3eON4QtObm6bmuOqMDZxgjI9h7hyl3L09gRwUmcKfadqQ4VwU76yWzhN+G
6/I7aQo0J3bHpJeGU3d+wDgJgmJCSoIr+ZypENmFnzI3R5sEtY/qfd21qbMbegZpis4xS9XOJnRb
2gOSyKFxQ8/XFpagpSEw2ucgTCnr8QVpoM/UtrRNnNYGRWQeY1qmjovWcao9lq92oyeUilpIW6Fw
uV6afUPMR/f+dJQWj5SusTEO3WUQjH+UadOJNjK5t2jXw1JLlsOm83KqivpgUfKGDtZ7YL37hAJ9
jVM5IPht5YKmHIZGdv49sOblQMfPKA6IM7VECMiUX0ynpI1tUP6iN/p9HllXHyHfoqAtOUrB68LB
9KESYs6A9B6HyEqjSyAQ2pI0ofhhonaHUimLZta138mzmgZnQzsY/top2Pv4+pd6W4rnKDd/Ot98
lJ15CllhpU60pQAXoCW2d6nHH6GfOzdF0m99xdEUMoWGic5+7uqKQbGff8D+/taGHH8qnpzEKeT/
Xoz+uhj950TDS4PR8f8Bff3jl/79akRSUjA/8xxWs5Zw/uGs8NxZWWHNXTnz5WdOJvzjamT/TXoA
qp4BvSodmnT+eTWy/kZanxQEOkb0xvzX/97V6N+8jjr/OP7j6JYpLUv8i7Miye2s9nSyTaot2T6z
MyaYlSNM4ois4q9Sb9duSr1X1bNLHw9VHa1LtPl2YJwc5gxabW2SgdVw4FnPkx0+weQvpU1t66AQ
z5Z9Hl9yhuErg53NB5Um7u+p1+sj+312tNRXsNkJ850bqPZIRQhHX8/hSWdqtEClnCPD7NbmzYnu
3ddssKnRisPPomT8lXG3AhN2f3zJZBUF77oU1XviVbAq0g63phU/Yml/imm4ltbAeMdx75nGXAF/
BhQUW8cl65TqVfTDYwg5STcknpelZRzYFqxEafbLrGr2Wiop4IiKfsdhPj0ONIuQYuMVWIdRzlUM
BkfMOaaIiF3hlMGSAtZuYw+xj8FVRXeWd/5TPplsnLgXTYGHRbmncyOv+73eUI7c5S+UADLXYUU+
76lZKnswMAH/CpUNT4xScY85+itvC6DU5Gued1hS3lxpnauCCZfH02GhCu2NV3y9L21sDVG6nYb0
i1X9h7JYI9EKtJNgTbjjtrZbPJOzezH96php7XM84dEqPMnCoJ6vi/2yGV30AiN0quL1/ZyUGmYA
xwAB708Q+myH201Uyi0KpntLw6af+/vSaDYMtP4Upv+VKONGp9nFbvPbUAPPd4rFJ2sIdxEPdr6O
obvZ5XIim59K20Bxboh8jWypQHvEDeZ5aID1qHf5DHLjPYhd893KRrUcmvzqR6w1Y53xlC7i4ATh
/iKH+oFVPz6qpHaXnR6UqwjBw2ZQzjFPcn+HV6u/y1EDvHbdi+azRsTQTNymRDFgY2MnxXy3cvMr
zfWd2Q0CI54DDNGscF4uZmcdmusVu9KjzOJNmYZbh6lJBtixqdI8X1ZdYB+sKibAWTkM2YsfIwPv
QjszUwNMLotKrxbkOh5jrb55ld+7yL4HipZf2R/bVFxNWVw90yPaq15Lymh4yARrTPXPlc1peUwb
uhASUPFSMjQcK5c0iRHrK+pI1TWv5ksdlKZWaqeIW8G6G6n0MaLyUVlQIlPiHFESz78fllBWG/d8
wql9rYOa4F+i3qY+flYu/RxxRaf3wBfvwoHJP1WA3kvUws/E7D48UHp21vYtbfCoJt1LXxSHONNv
LAk/osxFTZ8XgruqlbAZCUMKLbO0/Q68WCdlTdNPFfMdGszxE+fdUvRMWJK424ZDdG9E+Y4J+WXg
BShs6ixkXz6BNfMjLq2nFAkN/UPWRTedW2vEq7Jp3qOqeM41bWd4E/PlKngiB3pz/eYj8M3yzZYT
cGEZXCL4xAVGiZvTAKGMhk1jI4EDx8n/sPA4ZfjduKfYzsbM5am38BDYwXTmWNzuKMneslChtgKO
YclR0l018Aa0oQTFKo5KQUFNNLISZSheF2/D7PKvoA+X9MOHq9YeIc1dLmhqZIFmmaOx0sNinwZ8
Ycew5CxN7yqhxD0V1uvBHmHAOuKu3FXfx6os16jNrKVGNsG12foEhv0RTeppdJmEcLX+kaUotsNg
dpQ6IBuD8jl0lD2uA1E3G18vdLjagR+NdveKnpaLJJJcLayHXfbo7pys3FDR8V5kzS+zbX/iJqIg
q4JM8TL92+cHuYhZcy3qJkSJ1YuvaTT3LPq+QxSBga++7crQ90KLUaWSkQcJiT76aD4aReZJ2OqX
NNRHXAPMciK7V8KldbmJDzpo8SrO6V51+fcsPDt6k6P/pVv2N6g/9Z2FTlAigbXA3aYdVU9aZJyF
N0COhLR06+YMFaka3CqVH9MQ3idPCBIvTVPNhpnmuXAxf+e+dWceLxau65crW8IENACfe11SbTDV
EF8AuOPKUMGzXYWPMHJ+Amv607vNmeVUTkF9+RaAXC+pci6Xpult9aj8MWmZtfpeW6XdGCxjpBrr
eDC/qzyjCSBO5JsklbErpIeeHJswL4bKX9jOgB+lRfZKQx03KnY/hJAlwgw9/ArhO5Ytm9Ul10cs
QjY1tYri+rgRJ3sg1NGYKetVfQT27K5x238wD+dl44hq7Zqd2EylhFwQhKPdKXyh04XXWHLtvbg9
5twOpiplwI+Ur4xYDRfyr5ZhGI54ALaNI5QIHWI0feKpYtDFy+CPrqYGNjtyVb3EZR8z15m+uRzT
NjemtES1TFymvnjKQ8jScJL9Imi1aO9WrokVUhQ8XVlHNXX+yiUEhw3veXrXmevbhSOBPBnZ56YB
v1smQFZR8mmy81+MAWMA+o93+pyO0thPgZk05rEW2t3VyrNhcqM0PQCMxjdSDOut/lzjyjMSj61W
Z3EoZxfuDvEzHUPp2uYRBVZAgEYOFt9rOqW0unuXJUiprIXPaEq7j0lLYE7/KXwbgSC4hF3Ttk6N
8k82eNa60SzrFyJs/dzRiPXLLnpxLEHTl/pAy5JihgQVRAt5zs9yU3f+r5ECzpoqrgVFVg7fifxh
ZhFdAU0RHpA4zZm3cCGaHvJC/Amc9lHqoZiXPzDZo/PeGuFHX4IkmFF4Z9CSLCtdzGXm8RvPgq+B
/NHK1lPsyiYXn3F45JZ3TVVxdHTYk8ER3P7RQHLCoPaGEyduxiCx16HlwQY7zn6MxecAxoa/CtdQ
7oCam5THx/p98vwXzdc1klls7fF2ewsXADyuIvairPd73HwUMPc/bHDVqaOvekP94Mks6Q63mrxd
mCz8rAQtgozlkkMcH8ZuIC0oot1QoE4QlfsackxZcZviqNLmP6jwvaMWccJxzBy5k3cKtNhaTHyI
upGurNw+8uOjl7eunhtfu4tUHYE1WUfxzK96jn7/4yMr//cKwkn+/5/H/j/UnVlT48iahv/KxNzL
IyklpXRizrkAm7XYC2jqRkFRoMWSbO2Sf/08aZsuTNEdXaWOczTqjr6BBpzK/PJb3uX2K4yV68fq
KXykjsmiH6c7Bv//awljTxwo17oLi5oqgWLklbWC16dkUqMbWEOYa2rK63DHmege5BTyQqlLG7W+
txWMSTUNmYVqyDCl91OsFc9UKi87qnsgI4XF9AnRfH6nqpXemslqemf7NbKyYFlcFCjmC+aRTaAf
4Xnc4kS9yi7NRV0fVW2gnET6hsJfHmYrZpl6Wn+tl2ZDZ0fpbWCmZSE7uwc3xsMKrEEFY1HQTJB3
aYTNRRwV9yvw79NkboM7jsLTBEnJaVfTyTWzcnVUpD2+C0CEFpF5iqsK7MgWW7g8oaNfIZ7uusyX
RO9bx3aXBFOd0fexafpncMNPdRLlfbTH76I4vomcBAQvZky1YBrtIk5zmIVzSg5Nw2HSpe8VtF1+
5OidddEh0hBYy29xHd0bLoCIILTOIwnNmynRgkTL6+ivhmjjZ+YcfbkSgyYvOaKMufPC1THSF9G0
ZYiwH0SFQHDZ8vajvIX+Yd66fbTE6iKNpssM+QyvxYMn1/Ub3WzCQxADx0ntWFh8eatDA2w42WH5
kmOVRoflRWQ0k7w4um0D+rdpFmE82NY0QsjqVrmR7DVt5Rzj4gjXvGlfsjyltws5GbkqGc7KJk+5
NZp+6vbGbZKTR9u5dGcWFmDYWZFo2PFxVYYgOWtfg5nSPWM7ftMFJLF6AR8G4HE9Leq5e9GH/tcs
cO7LRXK1aPRjbQFfcbHk8sqX5hkaIIdeCvo1Anpwomneg1crVFOkpOFSqAxNktzJHBFHxKuimU6X
fa9DxgOltxDJ4nTxbKBoy91WfQMUgrSv36MwbDK3NrOnqnBowLh1f1p7OAlKdMcOdZH+BvrlGiey
6zIjS2lXLX9X6Z/WFXVjVbnOFTaePjoabXhmdBA5lhW0IikWyIH7fsZ1nusnfq/Dol8Cm7KahyWW
StPaQkfEttpilqZI1VQN9iOiSbFT9ZzzJGLElGvyLtcrNH1Ti11VtALbr0rMKqVmrPFSTud9zVWs
lQj9YGkZZeSwy1A+cteB0s8z0Ikh7lO8pSVqMhWG2vOk2E/s9BqD0gvTYqLQyfpY1xvU/Vb1bahI
9AUTNUYfxn1fZcCO1A9AM6W4dRE0YX7TLfDDzknq8/lFkcAXLwMLd01pwEVZgn8SRr+vldrXlehP
DDP7LQ8gQYd6cZ8jkAJc1cPANGpvKy+7pWd4klUwlMtkzrrHoj2xLGZNaZh+WRRz77zvwg7r4PBI
WwU3uP8ALOvXZUj3hemYiYlQNltZ6N4JBYZq+osm70Hom2F+rBdw92v8BE6x57xG9355GFdpfYJa
MwprApBm55FK+GDZD2wj4Cb3QvSAs0h7yD3LZVziV4d5mrv7PRf1FLs9uuxBXcBAaItjt+yj66bx
23NHb+1nL1wy3IP98LlprOgIdcLsGlMdEE0t5WcOvWFqdOJZNzLqcvLXq5UF6pPBhzyHLhYdoxYc
7y9d5Pqg2knmIwnCFHaaHqTCac+6MK6PS1mmJ6FNVhdDCT+Btl6fh1oLxQC810Gu5eBe0qq4LRFc
Oox1u4GnjurQKsdvqzfd/MDV24dYdBK2TPGEa0d+0EgT1iowgCe/S2482SKymV1hEGY8p/GqAOKo
O3vt3GI8hzg4/d4KXIgPEqWTTqmoDWh+10yWAphq8Af95bclEKiXMvJQV5dtuT/PFJ+vTGLEHbXu
vMVUBOdzZXZqkV62FeBWe2Ux+DS69ma59ENaMfZJHlMG2xRiMQDrA7ptFQoPmqgBOcXoAudR+LSy
kG4M9GVNSUzRABalDAABpPWcbjepuV7WDEUl7YsiFA96nJwKrbEptdGlrBZsDF8TJxm2YLVWmfdm
YwMvqnBIdvxkiXAONHfZQTbxvRAhpKa+95T8RVmsrjpzoR/BqJvPwDUKGCjIZWR4vc7M2lkd4r0J
9rfGPS7onPuUfveFAaL9U1AhvkF8jq8tvUyuLJQn75UT6Sd7rdeRV3EKPhgTvnmLE2+ZzxH2aJbN
cxPiCeAr2Y80zNITT0mB6AYweabfwaNeFIyPQIoWSjakW4kLoHgFoCaGHyv7t7ZrH3sfPHuvFEe6
yAeRqqRN9HPUOwDlVy8xEiXY1KP/7T7aGDBHuEfsBYDqCe3w7hnQosQfIcFp7vfSeUpD82uKEEoj
xKmPMEqGQAodbRsVWPeeRrXqCMTI0tZXLbOsJdoqWuUjzO1+K+SqR/nWvMygLyOs8RjSkDfR/uAe
dKhuy/mtlarBnUkhZC0PoSae1PCi63kZ7EVRdY2VK4ZzdXgTKxI1ItzQxJrLpaJX61rwDezCgnn9
/LkMGZkXTaSjbWgBXczSUw+6Njz0+X4LgdtUTG6vMj/lRflgowLAxOSTD+Wbn4SmA3wVK4dLU1Z3
COteZjScAEvQvqnsL1VRT2WVXBe2fZTBJ28LjPYUwbxpwFBXeXwawj1v8+xzosjokaKlN7F1VsNT
T73TlEE/ErCOceVF1jGWFL+VWTNtFcW9q4tDCQCqR5fUUyT4YBnSYGifYtjxzMBmICAjgkV+lYSp
vt9Cps8g1aeKXe8rnr29SrNZo7j3WdLmp+EqMA8Y17/4C/D4iqkfQtlv2+VNojj8ZRfP0KGPDiqn
P7UUz5/b8nAZrC4SFwm4TPTBSepgeVCibOowRTto1qoBmk/ZXn7rQU+cArPX9gQSA16rPXNnTROI
fUUmHpjWaQRMcGKBdYbfcLsX+xo/vU+UeANssKXG6LCK7pZdf5EuWyULg+TB0i4T4kEJSQQ9BI75
UeJQ5frO/FMS+wBr0E6IKdeB/xCSqpxY7DvuGdqeyX5RWTcYXRw2aB2T36Rf8J6TU9HVF7bENQdd
B0y1kMarEcMC1aOddi66sqaXX6Urz5i2nq+ihLk4amqnRXyULgrCPtAsCzO56PLCY0CYmAfFortt
+2ZBFxYdvNzQrsSqcC+Nbp5eth1AAwtfGqIDGnyWvE2cRYliuvuCM7rYX3QZM/kUAdE8aIQygXiJ
HXhpvS7O+ZlHc38VU4iyGKFGTzrt6wPSYfRZhLz0e67AwJ7TfCuCsy5JGCHJ+t7N3DPgXtXhHAW0
xsZgNNaC4j7LW+qwCnw90LxSP69ADn7m4MKDARGbGHi1NGne08opdOSEs29tDLAnRMbgqE1MWmir
OX4PC7TrzYyhH5ApxgefY8ZkQGwyev06DbUi0MV0ZeH4xiF7YSQ73yO3uLUi57QU+Nqkbf6MLhBQ
h5DsTobt5dwObuua1Ca1eNmu9cVI6akUuXnmo7CBntDqCdQAcwPvBdTnCa61TANR453CADv2MRnH
ZqLAwFZ6L3hV8Pby1YONIqJftYwURXNt5JI2r470om8jWKdXwSMu5/p90+ug8YEYgzn3j7pEA6Ch
xYDXcQOga9Cj0Daft1/7pLsRUXOsz+VTUZs0TWJSu7CJP60060Ii7KDEWV4W3uKWIf9d3/tXGF5+
ZdQCvWIZnDpeEu3hWgqEOnKqg1RDqygo9fs+9WbgSx3QVQsgaEikGF4ISXsRTQmcM08vn7CqQCEI
qY89PWwY1hr+BbKwn9y0Id+tvWPszK99Izzs0uCukNGzYdIRcI0UYUH9cjlP7t00hi27wpFljrcG
HuHQchOB8HElrbtlLPPLYAl1TuY3YbC4EoI5J2wVAUQejpaQ52ZAApYssJhYWd4XtwivmRqVgOns
U8RZnuA1cJ9mWYxUVIFtj/bgdTV95bkNOyvxy32u5lN7RZZtx9zZAh7mzFvyxVVDB0XrYu4em05F
1zefSuEcxGFLErAM65N+kYp9rhyxb2gSNi6W0nxr0O0Dl5L7RuVCP3HM+DQxe2A8Ms2noablU+mG
C5BMDo6T8zifOSkjGbdamvthHH1lVi4pexazyJf4ZohkXy+0u3bZPPSyf6Y1lMwcfX5tx0gPoFPO
iMa6MVbVpYF/z16GW3ZRi0OkEHA1DGZ+1h6bK5qfKWyZynO/lqn1hT/kuujUHKHJMJEsKwZptEZi
qAFUB9Mi6J/qrD7LsUXcAzB7bgcYPQarxxKvLS12Z4ve/QTD5c7Pmav4UnEgguCx1IG32NEJOIoQ
zuDyDqP1+iCDLwQo3Dhyl/WDayNQ3XhHIYe+Mv2TxnKJhPEsoZeGR8RdYNmZUsK55xuP6QL9hmAe
2mIQ9bmHEnsftcITjdE2eSF6Jxr+FA4hobLBOzupiQmNFGfcgue1QJsB2RnIoB5IHyqMz+DHLJpu
7aPrpMfgUK5SkX92TIfrsfcxf9e1R7vzz3EHRdohEaxGYezVFlbQVaAV00pEWFjUSAwKPTxdu3gl
GWmfLJoUwwbn2TZRHigAXsAHn5OIZ/MZ4kufsArXrvkPjV04g5SJIEcQ4+8fEXagvbZcWBjL0ULX
lyAausxu4dZ7X1ASiyhMjS9h4Dd7qNtDTYVUDULmDMBWSlPdYIxl+udJxYCKSqUE9CejmQxQsPz/
0qj6n6fuH4jnTh+rx1lWRVV/VT8X/fVzWSdV+a///f7Vy0WUVZ8Xv/ZNf/6D/ut5/Zs/98vnf/73
47cUnYiorIro6QNgsvm+9bX+u9Z/9J/9mOSRz1Z/4+cbaBjbOB7aNKzXDz8wQSz59cs6fS/H9YAu
b2Rh3izQHy3Bn3+6zVr++ff82Z++WZzjb/zp6+af/d6Q8qdXwJ54QIAMpuLvPrqYICjCogj5ujJ0
Gf/9C/AE9KhSmzCIFjuCkqb5Fz/7u5/w5u3bE0PQ0cRg5uO3b6DV4wpMNTdf3+y2f/8S/PEpcOjJ
msKjU7rTAf7pTQBCHwQ+o0aW9M3+B9RvGyZFDy4n64c98h/ZBH+8AuoUSB2szbAFMCecAcs0FaPg
zQIYuskW0QUtZ32zAqNcAFtswtO7AP0zgdAEbeTC3jA/DIRsBFBN7BCYH+sHbaoRbgRHTR8GbQR3
gpo9TBQ+6ubZjYqsAxHB86T6j3o2G29MIWFzLWzez4D94EzoKuBRDIdm/fx4MdoqcnJ7vn55hPtB
KlXfQfvBQMgNnDbCbPykncBgTCzTxhOBkdf6GemBIJ4NWwBOhOHaAobWRxtBYRvRojQRZN58eXMn
j+5AmIMDJHkS409TurtXpKGLCTeHrTv2OGOB1DeX9oBYIHBP4w2z1zdbnbXcOQr6xDGFNO2RJskM
voYeAmeifE4gL253OQnXzgqYE2bOJtenO+JoaFvvldt/Ok9U8uvsdMvbZkPvdwLsUItqiWgwynBo
i8GJIvaDAIIYJeyGAZUgqULJdUYaANXfO+wisLgJMd8xxA8pEQWUCfAD354x34R/wwIglEpFoALq
m9OvckIGj+TNm7t2fHff4BxATMD3oGZr7cY9PjlvXaDA8v1iGGEW6Cg/qWF73+GGAx9s4C+6fnbX
QeUADu5UdJHGmQNAOxm6Arai9yNZrLKcN5vfUB0y4UpPH+nlT+Y69KPTG2D4Jhz1cnc+uioBJHIy
IObUM7720LoWVD2dYbtf0hswXUOlUTufn4WhbYTnyvoXjC7uDU58HbQudNSzYXNtnvfH3piYNAuw
xtss8dhWwPEGp/4Op9uCN0aFt3522wBcALB3DLDn2yJ4pDvBGHoBOBOPe871dPpLO0cA30SqX8k2
GOUZkNugNKj4I7Xjikcq/oMdADZ+osoivjrOMyDVKxsW/tZTAoeqZrvJ3xc9+kSn9pWoloxyD9hi
6AoQ/yXyf4LabvPwqt+cAnpAArtPg1xgs0XGWvz9DdHQxLiBf77nu2/WgSyAhbDW6kij3AlyW6EM
iAag/YFOkvO8boWdnaCigcoToAqM9CZQslSDooEzUYYeWOTiRLt+3idFxkQABXgNFdvSY2yZAVSN
geugJueMRfmXU7VzCJgk2Q5tUpjw62dsR0GDce8iCk47c+ga0BvHEk4Vxh/fjTRODUNwfY4zItKv
GroCKuIJJAo+vhtVawS9AUvZMo5zM6xRFFInsR8UFQzU7ygRJe/69w/65lCwDgyQdEvoiNKpZ7Pz
xhYVmPUPXQcTnhilIjXTR+ugxumkIzanZnT3gyNttG2GXg+Gi6CHyYE3t+nybslIqsTyMEuDTrx+
xpk047s6dCMQGvmA0qIFsXne3RIkzcidOKz6+jeN7iioVuegkCCBzqCkbxqo9K+f9/ckK0AANikd
xrkC27bOryeLrADDIOBz26CnUDq7QZFkmtbx61EZ5yXJWxy4EwxyRrINy3W2h353J6iYgPy4Sw7x
+0Zh543tRMgf5GN/enrIBElpvbIU2yOxsx825RMUXzHW6aE9OGG0JowJHK6G3T6aqpsMScB8zcvH
9vJtRcYeFA4dMiAXaeDfE6TdukmNkhyWwGZYs3nGGRTtwcFAgCMRDq3ZDzuq6hDQRzE94W5WfHQ7
wRqcGqgVwFMd26sfzz9SSegZjy45ZOy9BtpuRjy/fiVSNQNXVa2D958dnCmBkRbzSG/B7TsZ8NEl
KuBMS8BQ/X7C32QDapDItqeKkiPd+Eq2b1AIBEuowhu0lN3Yp868CRDdlkrSYoRXPwXbwI9Oh1iC
0gYqsKl/f0wFaRhRf8GzWD8jTYmV3P3gLUCLGCzdTuhTczQ8Z6XDIq2fsQaBwf0iV/VJuObfLYA6
AkhkEhrGiqCwhyZABto6iOowRtpiSN7fAFz8lktwoLu8fsYZCqzho1SMZW3XQVxn87CwO/eAQbXk
oZO6xW6PLgESg1NAC8CYq0DVfzhShZIG0G6EedAGUTL4JmQFHApr4wfSGVBicLRMkDZLs4m3o9sC
1uB7wJuYAji1igevF97OISAYeAxUjZFO1e0t4mVAOghuDO6EgRbxZgV+nKrTRaUkFpvZykh3wrZ5
N2AduBGZFtq/90R214HmkA7ChuHBNlyONDOwNiXbr6+DO3HQwVa5wXY77ObIrINi59m6tZ27jnQd
/ion9R2h8Q0nVZVJngRt8X1kthMZoJuYFiZH36uoEVYMyKYOzZRB3dAPJR/a7RqrTBGwqUJjbhdo
dHnStlcwOFcGdAYvmwHzHyaMtkVjDlTH5siMbiHWyYIYuhPoDEp65wpmuHl+iAzMb0GdvDbUNr9v
bDmDs6WK/nqENKQiIXmOrUqRnZBgKNVOnWHLZtAy0qvSHHpF0DxDHcR0bdWHf7cAOt0TgdDoOM/A
Fv8x4N3TOuJSoHZ+/+51qiUmqXxtpB9983cN+ujAdWw0ZnfPvcISADOQDBjH1y5eRz5z8A1At9hQ
SIqP0TXqKkSZANVdxUkdYRZg41kysF8mJwwEAFi93nHvsmOP3S+gptI5Xj8j3QnGJlv99UMAjopV
+D4qfwe6W+OsSAQ4JZt1GGkwMP6GxgGxwAVwtwtBXjOwECxgK4zzJGBsOvgkGK6Ba677QRgkPtA6
HHPLhEtq6AIoBprpIOnAK965/a2JtBifwMkdaR68KQi2BLlfDwIqAWRw6mEKtUmESfR2FgI+1oaE
PNLrYDiCRPKq7XWw/7h3DB0H6DnY7JEmgn/HKaBl6HoC0aP1s7sHuAhooUBHMrZfHulOUKP/YYM0
2gM0AeBl7mYE4HnRKyFpQrbtdX3+amb0F0pGRPDUdz0lz4/Fv/4PAAD//w==</cx:binary>
              </cx:geoCache>
            </cx:geography>
          </cx:layoutPr>
        </cx:series>
      </cx:plotAreaRegion>
    </cx:plotArea>
    <cx:legend pos="r" align="ctr" overlay="0">
      <cx:txPr>
        <a:bodyPr spcFirstLastPara="1" vertOverflow="ellipsis" horzOverflow="overflow" wrap="square" lIns="0" tIns="0" rIns="0" bIns="0" anchor="ctr" anchorCtr="1"/>
        <a:lstStyle/>
        <a:p>
          <a:pPr algn="ctr" rtl="0">
            <a:defRPr>
              <a:solidFill>
                <a:schemeClr val="tx1"/>
              </a:solidFill>
            </a:defRPr>
          </a:pPr>
          <a:endParaRPr lang="en-US" sz="900" b="0" i="0" u="none" strike="noStrike" baseline="0">
            <a:solidFill>
              <a:schemeClr val="tx1"/>
            </a:solidFill>
            <a:latin typeface="Calibri" panose="020F0502020204030204"/>
          </a:endParaRPr>
        </a:p>
      </cx:txPr>
    </cx:legend>
  </cx:chart>
  <cx:spPr>
    <a:noFill/>
    <a:ln>
      <a:noFill/>
    </a:ln>
  </cx:spPr>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306160</xdr:rowOff>
    </xdr:from>
    <xdr:to>
      <xdr:col>2</xdr:col>
      <xdr:colOff>568752</xdr:colOff>
      <xdr:row>15</xdr:row>
      <xdr:rowOff>114300</xdr:rowOff>
    </xdr:to>
    <mc:AlternateContent xmlns:mc="http://schemas.openxmlformats.org/markup-compatibility/2006" xmlns:a14="http://schemas.microsoft.com/office/drawing/2010/main">
      <mc:Choice Requires="a14">
        <xdr:graphicFrame macro="">
          <xdr:nvGraphicFramePr>
            <xdr:cNvPr id="2" name="เขตพื้นที่">
              <a:extLst>
                <a:ext uri="{FF2B5EF4-FFF2-40B4-BE49-F238E27FC236}">
                  <a16:creationId xmlns:a16="http://schemas.microsoft.com/office/drawing/2014/main" id="{0AF1DFA4-F7CD-4E18-803D-D1CC64B76E87}"/>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เขตพื้นที่"/>
            </a:graphicData>
          </a:graphic>
        </xdr:graphicFrame>
      </mc:Choice>
      <mc:Fallback xmlns="">
        <xdr:sp macro="" textlink="">
          <xdr:nvSpPr>
            <xdr:cNvPr id="0" name=""/>
            <xdr:cNvSpPr>
              <a:spLocks noTextEdit="1"/>
            </xdr:cNvSpPr>
          </xdr:nvSpPr>
          <xdr:spPr>
            <a:xfrm>
              <a:off x="95250" y="609600"/>
              <a:ext cx="1828800" cy="3286125"/>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1059751</xdr:colOff>
      <xdr:row>1</xdr:row>
      <xdr:rowOff>306160</xdr:rowOff>
    </xdr:from>
    <xdr:to>
      <xdr:col>16</xdr:col>
      <xdr:colOff>673496</xdr:colOff>
      <xdr:row>17</xdr:row>
      <xdr:rowOff>247650</xdr:rowOff>
    </xdr:to>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9E9C2F8D-77C2-453A-9798-7FD2E0EE9B3A}"/>
                </a:ext>
              </a:extLst>
            </xdr:cNvPr>
            <xdr:cNvGraphicFramePr>
              <a:graphicFrameLocks noChangeAspect="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145851" y="610960"/>
              <a:ext cx="8262445" cy="4818290"/>
            </a:xfrm>
            <a:prstGeom prst="rect">
              <a:avLst/>
            </a:prstGeom>
            <a:solidFill>
              <a:prstClr val="white"/>
            </a:solidFill>
            <a:ln w="1">
              <a:solidFill>
                <a:prstClr val="green"/>
              </a:solidFill>
            </a:ln>
          </xdr:spPr>
          <xdr:txBody>
            <a:bodyPr vertOverflow="clip" horzOverflow="clip"/>
            <a:lstStyle/>
            <a:p>
              <a:r>
                <a:rPr lang="th-TH" sz="1100"/>
                <a:t>แผนภูมินี้ยังไม่พร้อมใช้งานใน Excel เวอร์ชันของคุณ
การแก้ไขรูปร่างนี้หรือการบันทึกเวิร์กบุ๊กนี้เป็นรูปแบบไฟล์อื่นจะทำลายแผนภูมิอย่างถาวร</a:t>
              </a:r>
            </a:p>
          </xdr:txBody>
        </xdr:sp>
      </mc:Fallback>
    </mc:AlternateContent>
    <xdr:clientData/>
  </xdr:twoCellAnchor>
  <xdr:absoluteAnchor>
    <xdr:pos x="0" y="0"/>
    <xdr:ext cx="12458699" cy="523875"/>
    <xdr:sp macro="" textlink="">
      <xdr:nvSpPr>
        <xdr:cNvPr id="4" name="Rectangle 3">
          <a:extLst>
            <a:ext uri="{FF2B5EF4-FFF2-40B4-BE49-F238E27FC236}">
              <a16:creationId xmlns:a16="http://schemas.microsoft.com/office/drawing/2014/main" id="{D6A455C5-4FA5-4A76-AD2F-C12BD93B0F77}"/>
            </a:ext>
          </a:extLst>
        </xdr:cNvPr>
        <xdr:cNvSpPr>
          <a:spLocks noChangeAspect="1"/>
        </xdr:cNvSpPr>
      </xdr:nvSpPr>
      <xdr:spPr>
        <a:xfrm>
          <a:off x="0" y="0"/>
          <a:ext cx="12458699" cy="523875"/>
        </a:xfrm>
        <a:prstGeom prst="rect">
          <a:avLst/>
        </a:prstGeom>
        <a:noFill/>
      </xdr:spPr>
      <xdr:txBody>
        <a:bodyPr wrap="square" lIns="91440" tIns="45720" rIns="91440" bIns="45720" anchor="t">
          <a:noAutofit/>
        </a:bodyPr>
        <a:lstStyle/>
        <a:p>
          <a:pPr algn="ctr"/>
          <a:r>
            <a:rPr lang="th-TH"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rPr>
            <a:t>รายงานภาพรวมอาสาปศุสัตว์</a:t>
          </a:r>
          <a:endParaRPr lang="en-US"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endParaRPr>
        </a:p>
      </xdr:txBody>
    </xdr:sp>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084.37721377315" createdVersion="7" refreshedVersion="6" minRefreshableVersion="3" recordCount="77" xr:uid="{59A0AF4F-1ED4-4073-A648-2BFB7BB07643}">
  <cacheSource type="worksheet">
    <worksheetSource ref="B3:D80" sheet="DATA"/>
  </cacheSource>
  <cacheFields count="3">
    <cacheField name="จังหวัด" numFmtId="0">
      <sharedItems count="77">
        <s v="กรุงเทพมหานคร"/>
        <s v="กาญจนบุรี"/>
        <s v="กาฬสินธุ์"/>
        <s v="กำแพงเพชร"/>
        <s v="กระบี่"/>
        <s v="ขอนแก่น"/>
        <s v="จันทบุรี"/>
        <s v="ฉะเชิงเทรา"/>
        <s v="ชลบุรี"/>
        <s v="ชัยนาท"/>
        <s v="ชัยภูมิ"/>
        <s v="ชุมพร"/>
        <s v="ตรัง"/>
        <s v="ตราด"/>
        <s v="ตาก"/>
        <s v="นครนายก"/>
        <s v="นครปฐม"/>
        <s v="นครพนม"/>
        <s v="นครราชสีมา"/>
        <s v="นครศรีธรรมราช"/>
        <s v="นครสวรรค์"/>
        <s v="นนทบุรี"/>
        <s v="นราธิวาส"/>
        <s v="น่าน"/>
        <s v="บึงกาฬ"/>
        <s v="บุรีรัมย์"/>
        <s v="ปทุมธานี"/>
        <s v="ประจวบคีรีขันธ์"/>
        <s v="ปราจีนบุรี"/>
        <s v="ปัตตานี"/>
        <s v="พระนครศรีอยุธยา"/>
        <s v="พะเยา"/>
        <s v="พังงา"/>
        <s v="พัทลุง"/>
        <s v="พิจิตร"/>
        <s v="พิษณุโลก"/>
        <s v="ภูเก็ต"/>
        <s v="มหาสารคาม"/>
        <s v="มุกดาหาร"/>
        <s v="ยะลา"/>
        <s v="ยโสธร"/>
        <s v="ระนอง"/>
        <s v="ระยอง"/>
        <s v="ราชบุรี"/>
        <s v="ร้อยเอ็ด"/>
        <s v="ลพบุรี"/>
        <s v="ลำปาง"/>
        <s v="ลำพูน"/>
        <s v="ศรีสะเกษ"/>
        <s v="สกลนคร"/>
        <s v="สงขลา"/>
        <s v="สตูล"/>
        <s v="สมุทรปราการ"/>
        <s v="สมุทรสงคราม"/>
        <s v="สมุทรสาคร"/>
        <s v="สระบุรี"/>
        <s v="สระแก้ว"/>
        <s v="สิงห์บุรี"/>
        <s v="สุพรรณบุรี"/>
        <s v="สุราษฎร์ธานี"/>
        <s v="สุรินทร์"/>
        <s v="สุโขทัย"/>
        <s v="หนองคาย"/>
        <s v="หนองบัวลำภู"/>
        <s v="อำนาจเจริญ"/>
        <s v="อุดรธานี"/>
        <s v="อุตรดิตถ์"/>
        <s v="อุทัยธานี"/>
        <s v="อุบลราชธานี"/>
        <s v="อ่างทอง"/>
        <s v="เชียงราย"/>
        <s v="เชียงใหม่"/>
        <s v="เพชรบุรี"/>
        <s v="เพชรบูรณ์"/>
        <s v="เลย"/>
        <s v="แพร่"/>
        <s v="แม่ฮ่องสอน"/>
      </sharedItems>
    </cacheField>
    <cacheField name="จำนวน (ราย)" numFmtId="3">
      <sharedItems containsSemiMixedTypes="0" containsString="0" containsNumber="1" containsInteger="1" minValue="26" maxValue="6908"/>
    </cacheField>
    <cacheField name="เขตพื้นที่" numFmtId="0">
      <sharedItems count="10">
        <s v="ส่วนกลาง"/>
        <s v="เขต 7"/>
        <s v="เขต 4"/>
        <s v="เขต 6"/>
        <s v="เขต 8"/>
        <s v="เขต 2"/>
        <s v="เขต 1"/>
        <s v="เขต 3"/>
        <s v="เขต 9"/>
        <s v="เขต 5"/>
      </sharedItems>
    </cacheField>
  </cacheFields>
  <extLst>
    <ext xmlns:x14="http://schemas.microsoft.com/office/spreadsheetml/2009/9/main" uri="{725AE2AE-9491-48be-B2B4-4EB974FC3084}">
      <x14:pivotCacheDefinition pivotCacheId="12523101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n v="196"/>
    <x v="0"/>
  </r>
  <r>
    <x v="1"/>
    <n v="106"/>
    <x v="1"/>
  </r>
  <r>
    <x v="2"/>
    <n v="549"/>
    <x v="2"/>
  </r>
  <r>
    <x v="3"/>
    <n v="312"/>
    <x v="3"/>
  </r>
  <r>
    <x v="4"/>
    <n v="162"/>
    <x v="4"/>
  </r>
  <r>
    <x v="5"/>
    <n v="2029"/>
    <x v="2"/>
  </r>
  <r>
    <x v="6"/>
    <n v="224"/>
    <x v="5"/>
  </r>
  <r>
    <x v="7"/>
    <n v="84"/>
    <x v="5"/>
  </r>
  <r>
    <x v="8"/>
    <n v="34"/>
    <x v="5"/>
  </r>
  <r>
    <x v="9"/>
    <n v="82"/>
    <x v="6"/>
  </r>
  <r>
    <x v="10"/>
    <n v="467"/>
    <x v="7"/>
  </r>
  <r>
    <x v="11"/>
    <n v="171"/>
    <x v="4"/>
  </r>
  <r>
    <x v="12"/>
    <n v="234"/>
    <x v="4"/>
  </r>
  <r>
    <x v="13"/>
    <n v="152"/>
    <x v="5"/>
  </r>
  <r>
    <x v="14"/>
    <n v="309"/>
    <x v="3"/>
  </r>
  <r>
    <x v="15"/>
    <n v="129"/>
    <x v="5"/>
  </r>
  <r>
    <x v="16"/>
    <n v="61"/>
    <x v="1"/>
  </r>
  <r>
    <x v="17"/>
    <n v="1289"/>
    <x v="2"/>
  </r>
  <r>
    <x v="18"/>
    <n v="3781"/>
    <x v="7"/>
  </r>
  <r>
    <x v="19"/>
    <n v="427"/>
    <x v="4"/>
  </r>
  <r>
    <x v="20"/>
    <n v="278"/>
    <x v="3"/>
  </r>
  <r>
    <x v="21"/>
    <n v="43"/>
    <x v="6"/>
  </r>
  <r>
    <x v="22"/>
    <n v="205"/>
    <x v="8"/>
  </r>
  <r>
    <x v="23"/>
    <n v="926"/>
    <x v="9"/>
  </r>
  <r>
    <x v="24"/>
    <n v="628"/>
    <x v="2"/>
  </r>
  <r>
    <x v="25"/>
    <n v="1572"/>
    <x v="7"/>
  </r>
  <r>
    <x v="26"/>
    <n v="357"/>
    <x v="6"/>
  </r>
  <r>
    <x v="27"/>
    <n v="223"/>
    <x v="1"/>
  </r>
  <r>
    <x v="28"/>
    <n v="160"/>
    <x v="5"/>
  </r>
  <r>
    <x v="29"/>
    <n v="428"/>
    <x v="8"/>
  </r>
  <r>
    <x v="30"/>
    <n v="77"/>
    <x v="6"/>
  </r>
  <r>
    <x v="31"/>
    <n v="458"/>
    <x v="9"/>
  </r>
  <r>
    <x v="32"/>
    <n v="130"/>
    <x v="4"/>
  </r>
  <r>
    <x v="33"/>
    <n v="545"/>
    <x v="4"/>
  </r>
  <r>
    <x v="34"/>
    <n v="454"/>
    <x v="3"/>
  </r>
  <r>
    <x v="35"/>
    <n v="286"/>
    <x v="3"/>
  </r>
  <r>
    <x v="36"/>
    <n v="26"/>
    <x v="4"/>
  </r>
  <r>
    <x v="37"/>
    <n v="850"/>
    <x v="2"/>
  </r>
  <r>
    <x v="38"/>
    <n v="535"/>
    <x v="2"/>
  </r>
  <r>
    <x v="39"/>
    <n v="131"/>
    <x v="8"/>
  </r>
  <r>
    <x v="40"/>
    <n v="836"/>
    <x v="7"/>
  </r>
  <r>
    <x v="41"/>
    <n v="167"/>
    <x v="4"/>
  </r>
  <r>
    <x v="42"/>
    <n v="201"/>
    <x v="5"/>
  </r>
  <r>
    <x v="43"/>
    <n v="168"/>
    <x v="1"/>
  </r>
  <r>
    <x v="44"/>
    <n v="3604"/>
    <x v="2"/>
  </r>
  <r>
    <x v="45"/>
    <n v="127"/>
    <x v="6"/>
  </r>
  <r>
    <x v="46"/>
    <n v="298"/>
    <x v="9"/>
  </r>
  <r>
    <x v="47"/>
    <n v="301"/>
    <x v="9"/>
  </r>
  <r>
    <x v="48"/>
    <n v="382"/>
    <x v="7"/>
  </r>
  <r>
    <x v="49"/>
    <n v="518"/>
    <x v="2"/>
  </r>
  <r>
    <x v="50"/>
    <n v="109"/>
    <x v="8"/>
  </r>
  <r>
    <x v="51"/>
    <n v="109"/>
    <x v="8"/>
  </r>
  <r>
    <x v="52"/>
    <n v="102"/>
    <x v="5"/>
  </r>
  <r>
    <x v="53"/>
    <n v="115"/>
    <x v="1"/>
  </r>
  <r>
    <x v="54"/>
    <n v="40"/>
    <x v="1"/>
  </r>
  <r>
    <x v="55"/>
    <n v="1182"/>
    <x v="6"/>
  </r>
  <r>
    <x v="56"/>
    <n v="91"/>
    <x v="5"/>
  </r>
  <r>
    <x v="57"/>
    <n v="76"/>
    <x v="6"/>
  </r>
  <r>
    <x v="58"/>
    <n v="134"/>
    <x v="1"/>
  </r>
  <r>
    <x v="59"/>
    <n v="537"/>
    <x v="4"/>
  </r>
  <r>
    <x v="60"/>
    <n v="702"/>
    <x v="7"/>
  </r>
  <r>
    <x v="61"/>
    <n v="417"/>
    <x v="3"/>
  </r>
  <r>
    <x v="62"/>
    <n v="900"/>
    <x v="2"/>
  </r>
  <r>
    <x v="63"/>
    <n v="365"/>
    <x v="2"/>
  </r>
  <r>
    <x v="64"/>
    <n v="253"/>
    <x v="7"/>
  </r>
  <r>
    <x v="65"/>
    <n v="2510"/>
    <x v="2"/>
  </r>
  <r>
    <x v="66"/>
    <n v="563"/>
    <x v="3"/>
  </r>
  <r>
    <x v="67"/>
    <n v="724"/>
    <x v="3"/>
  </r>
  <r>
    <x v="68"/>
    <n v="6908"/>
    <x v="7"/>
  </r>
  <r>
    <x v="69"/>
    <n v="468"/>
    <x v="6"/>
  </r>
  <r>
    <x v="70"/>
    <n v="1815"/>
    <x v="9"/>
  </r>
  <r>
    <x v="71"/>
    <n v="1302"/>
    <x v="9"/>
  </r>
  <r>
    <x v="72"/>
    <n v="145"/>
    <x v="1"/>
  </r>
  <r>
    <x v="73"/>
    <n v="1724"/>
    <x v="3"/>
  </r>
  <r>
    <x v="74"/>
    <n v="1210"/>
    <x v="2"/>
  </r>
  <r>
    <x v="75"/>
    <n v="123"/>
    <x v="9"/>
  </r>
  <r>
    <x v="76"/>
    <n v="367"/>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75E1EB-5774-479A-B6D3-DDAF8D0A9177}" name="PivotTable3" cacheId="0" applyNumberFormats="0" applyBorderFormats="0" applyFontFormats="0" applyPatternFormats="0" applyAlignmentFormats="0" applyWidthHeightFormats="1" dataCaption="Values" grandTotalCaption="รวมทั้งหมด" updatedVersion="6" minRefreshableVersion="3" useAutoFormatting="1" itemPrintTitles="1" createdVersion="7" indent="0" outline="1" outlineData="1" multipleFieldFilters="0" rowHeaderCaption="จังหวัด">
  <location ref="D3:E81" firstHeaderRow="1" firstDataRow="1" firstDataCol="1"/>
  <pivotFields count="3">
    <pivotField axis="axisRow" showAll="0">
      <items count="78">
        <item x="4"/>
        <item x="0"/>
        <item x="1"/>
        <item x="2"/>
        <item x="3"/>
        <item x="5"/>
        <item x="6"/>
        <item x="7"/>
        <item x="8"/>
        <item x="9"/>
        <item x="10"/>
        <item x="11"/>
        <item x="70"/>
        <item x="71"/>
        <item x="12"/>
        <item x="13"/>
        <item x="14"/>
        <item x="15"/>
        <item x="16"/>
        <item x="17"/>
        <item x="18"/>
        <item x="19"/>
        <item x="20"/>
        <item x="21"/>
        <item x="22"/>
        <item x="23"/>
        <item x="24"/>
        <item x="25"/>
        <item x="26"/>
        <item x="27"/>
        <item x="28"/>
        <item x="29"/>
        <item x="30"/>
        <item x="31"/>
        <item x="32"/>
        <item x="33"/>
        <item x="34"/>
        <item x="35"/>
        <item x="72"/>
        <item x="73"/>
        <item x="75"/>
        <item x="36"/>
        <item x="37"/>
        <item x="38"/>
        <item x="76"/>
        <item x="40"/>
        <item x="39"/>
        <item x="44"/>
        <item x="41"/>
        <item x="42"/>
        <item x="43"/>
        <item x="45"/>
        <item x="46"/>
        <item x="47"/>
        <item x="74"/>
        <item x="48"/>
        <item x="49"/>
        <item x="50"/>
        <item x="51"/>
        <item x="52"/>
        <item x="53"/>
        <item x="54"/>
        <item x="56"/>
        <item x="55"/>
        <item x="57"/>
        <item x="61"/>
        <item x="58"/>
        <item x="59"/>
        <item x="60"/>
        <item x="62"/>
        <item x="63"/>
        <item x="69"/>
        <item x="64"/>
        <item x="65"/>
        <item x="66"/>
        <item x="67"/>
        <item x="68"/>
        <item t="default"/>
      </items>
    </pivotField>
    <pivotField dataField="1" numFmtId="3" showAll="0"/>
    <pivotField showAll="0">
      <items count="11">
        <item x="6"/>
        <item x="5"/>
        <item x="7"/>
        <item x="2"/>
        <item x="9"/>
        <item x="3"/>
        <item x="1"/>
        <item x="4"/>
        <item x="8"/>
        <item x="0"/>
        <item t="default"/>
      </items>
    </pivotField>
  </pivotFields>
  <rowFields count="1">
    <field x="0"/>
  </rowFields>
  <rowItems count="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t="grand">
      <x/>
    </i>
  </rowItems>
  <colItems count="1">
    <i/>
  </colItems>
  <dataFields count="1">
    <dataField name="จำนวนอาสา (ราย)" fld="1" baseField="0" baseItem="0" numFmtId="3"/>
  </dataFields>
  <formats count="54">
    <format dxfId="53">
      <pivotArea outline="0" collapsedLevelsAreSubtotals="1" fieldPosition="0"/>
    </format>
    <format dxfId="52">
      <pivotArea dataOnly="0" labelOnly="1" outline="0" axis="axisValues" fieldPosition="0"/>
    </format>
    <format dxfId="51">
      <pivotArea field="0" type="button" dataOnly="0" labelOnly="1" outline="0" axis="axisRow"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0" type="button" dataOnly="0" labelOnly="1" outline="0" axis="axisRow" fieldPosition="0"/>
    </format>
    <format dxfId="46">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5">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44">
      <pivotArea dataOnly="0" labelOnly="1" grandRow="1" outline="0"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8">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0" type="button" dataOnly="0" labelOnly="1" outline="0" axis="axisRow" fieldPosition="0"/>
    </format>
    <format dxfId="3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1">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30">
      <pivotArea dataOnly="0" labelOnly="1" grandRow="1" outline="0" fieldPosition="0"/>
    </format>
    <format dxfId="29">
      <pivotArea dataOnly="0" labelOnly="1" outline="0" axis="axisValues" fieldPosition="0"/>
    </format>
    <format dxfId="28">
      <pivotArea type="all" dataOnly="0" outline="0" fieldPosition="0"/>
    </format>
    <format dxfId="27">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6">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5">
      <pivotArea dataOnly="0" labelOnly="1" grandRow="1" outline="0" fieldPosition="0"/>
    </format>
    <format dxfId="24">
      <pivotArea outline="0" collapsedLevelsAreSubtotals="1" fieldPosition="0"/>
    </format>
    <format dxfId="23">
      <pivotArea field="0" type="button" dataOnly="0" labelOnly="1" outline="0" axis="axisRow" fieldPosition="0"/>
    </format>
    <format dxfId="22">
      <pivotArea dataOnly="0" labelOnly="1" outline="0" axis="axisValues" fieldPosition="0"/>
    </format>
    <format dxfId="21">
      <pivotArea type="all" dataOnly="0" outline="0" fieldPosition="0"/>
    </format>
    <format dxfId="20">
      <pivotArea outline="0" collapsedLevelsAreSubtotals="1" fieldPosition="0"/>
    </format>
    <format dxfId="19">
      <pivotArea field="0" type="button" dataOnly="0" labelOnly="1" outline="0" axis="axisRow" fieldPosition="0"/>
    </format>
    <format dxfId="18">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7">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6">
      <pivotArea dataOnly="0" labelOnly="1" grandRow="1" outline="0" fieldPosition="0"/>
    </format>
    <format dxfId="15">
      <pivotArea dataOnly="0" labelOnly="1" outline="0" axis="axisValues" fieldPosition="0"/>
    </format>
    <format dxfId="14">
      <pivotArea field="0" type="button" dataOnly="0" labelOnly="1" outline="0" axis="axisRow" fieldPosition="0"/>
    </format>
    <format dxfId="13">
      <pivotArea dataOnly="0" labelOnly="1" outline="0" axis="axisValues" fieldPosition="0"/>
    </format>
    <format dxfId="12">
      <pivotArea field="0" type="button" dataOnly="0" labelOnly="1" outline="0" axis="axisRow" fieldPosition="0"/>
    </format>
    <format dxfId="11">
      <pivotArea dataOnly="0" labelOnly="1" outline="0" axis="axisValues" fieldPosition="0"/>
    </format>
    <format dxfId="10">
      <pivotArea field="0" type="button" dataOnly="0" labelOnly="1" outline="0" axis="axisRow" fieldPosition="0"/>
    </format>
    <format dxfId="9">
      <pivotArea dataOnly="0" labelOnly="1" outline="0" axis="axisValues" fieldPosition="0"/>
    </format>
    <format dxfId="8">
      <pivotArea grandRow="1" outline="0" collapsedLevelsAreSubtotals="1" fieldPosition="0"/>
    </format>
    <format dxfId="7">
      <pivotArea dataOnly="0" labelOnly="1" grandRow="1" outline="0"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เขตพื้นที่" xr10:uid="{74486997-0EA3-4CF1-9041-785A64D1CDD5}" sourceName="เขตพื้นที่">
  <pivotTables>
    <pivotTable tabId="6" name="PivotTable3"/>
  </pivotTables>
  <data>
    <tabular pivotCacheId="1252310190">
      <items count="10">
        <i x="6" s="1"/>
        <i x="5" s="1"/>
        <i x="7" s="1"/>
        <i x="2" s="1"/>
        <i x="9" s="1"/>
        <i x="3" s="1"/>
        <i x="1" s="1"/>
        <i x="4" s="1"/>
        <i x="8"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เขตพื้นที่" xr10:uid="{ED66055C-8F65-4640-9484-98F3CA16A9AC}" cache="Slicer_เขตพื้นที่" caption="เลือกเขตพื้นที่" style="SlicerStyleDark2" lockedPosition="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92D62B-0C0E-44B9-AC38-7A150E97152E}" name="Table1" displayName="Table1" ref="A1:D79" totalsRowCount="1">
  <autoFilter ref="A1:D78" xr:uid="{97A5AD39-3A1E-4D83-BF94-2A5D163F77AB}"/>
  <tableColumns count="4">
    <tableColumn id="1" xr3:uid="{82985F8E-2F99-4C81-96E2-861084BBCCE3}" name="จังหวัด"/>
    <tableColumn id="2" xr3:uid="{0CF01BB1-4485-4AD1-A8E8-AE845C2A6179}" name="จำนวน (ราย)" totalsRowFunction="custom">
      <totalsRowFormula>SUM(Table1[จำนวน (ราย)])</totalsRowFormula>
    </tableColumn>
    <tableColumn id="3" xr3:uid="{A02830BE-DD7E-4092-BC4C-E54A408555E8}" name="เขตพื้นที่"/>
    <tableColumn id="4" xr3:uid="{AAE56188-37D6-4550-B08A-8064B0CF4769}" name="คอลัมน์1" totalsRowFunction="custom">
      <totalsRowFormula>SUM(Table1[])</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632CB0-380A-49B0-BAD1-A2002732C9A0}" name="Table3" displayName="Table3" ref="A1:C78" totalsRowShown="0">
  <autoFilter ref="A1:C78" xr:uid="{9FDCA73B-8335-4482-BAF6-818EB1F019E6}"/>
  <tableColumns count="3">
    <tableColumn id="1" xr3:uid="{57722A94-4F69-4A00-90E9-564847BB700F}" name="จังหวัด"/>
    <tableColumn id="2" xr3:uid="{3AF006B5-D0B8-4A60-B3AA-F443E3219F59}" name="จำนวน (ราย)"/>
    <tableColumn id="3" xr3:uid="{FBA462BC-93B3-4AB4-9CD0-F76DA551A411}" name="เขตพื้นที่"/>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259396-1C95-4EAD-805B-B171186B4406}" name="Table2" displayName="Table2" ref="A1:C2" totalsRowShown="0">
  <autoFilter ref="A1:C2" xr:uid="{5FAED24D-582D-4946-BFC0-C60673C24478}"/>
  <tableColumns count="3">
    <tableColumn id="1" xr3:uid="{A4219D5C-F8E2-4F78-B8BD-A65056529203}" name="จังหวัด"/>
    <tableColumn id="2" xr3:uid="{05D925F7-6981-4F1A-8F5E-78C3F1B59611}" name="จำนวน (ราย)"/>
    <tableColumn id="3" xr3:uid="{3F388EB6-0AA6-4807-86D8-C65F79B82537}" name="เขตพื้นที่"/>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8206-EBE9-45EC-854B-798C005EFAD8}">
  <dimension ref="A1:E1009"/>
  <sheetViews>
    <sheetView tabSelected="1" zoomScale="85" zoomScaleNormal="85" zoomScalePageLayoutView="20" workbookViewId="0">
      <selection activeCell="A3" sqref="A3:E3"/>
    </sheetView>
  </sheetViews>
  <sheetFormatPr defaultColWidth="9" defaultRowHeight="18" customHeight="1" x14ac:dyDescent="0.2"/>
  <cols>
    <col min="1" max="1" width="9" style="3"/>
    <col min="2" max="2" width="36.25" style="13" bestFit="1" customWidth="1"/>
    <col min="3" max="3" width="8.375" style="14" customWidth="1"/>
    <col min="4" max="4" width="13.25" style="14" customWidth="1"/>
    <col min="5" max="5" width="35.75" style="3" bestFit="1" customWidth="1"/>
    <col min="6" max="16384" width="9" style="3"/>
  </cols>
  <sheetData>
    <row r="1" spans="1:5" ht="18" customHeight="1" x14ac:dyDescent="0.2">
      <c r="A1" s="31" t="s">
        <v>1005</v>
      </c>
      <c r="B1" s="31"/>
      <c r="C1" s="31"/>
      <c r="D1" s="31"/>
      <c r="E1" s="31"/>
    </row>
    <row r="2" spans="1:5" ht="18" customHeight="1" x14ac:dyDescent="0.2">
      <c r="A2" s="32" t="s">
        <v>1024</v>
      </c>
      <c r="B2" s="32"/>
      <c r="C2" s="32"/>
      <c r="D2" s="32"/>
      <c r="E2" s="32"/>
    </row>
    <row r="3" spans="1:5" ht="18" customHeight="1" x14ac:dyDescent="0.2">
      <c r="A3" s="31"/>
      <c r="B3" s="31"/>
      <c r="C3" s="31"/>
      <c r="D3" s="31"/>
      <c r="E3" s="31"/>
    </row>
    <row r="4" spans="1:5" ht="96" x14ac:dyDescent="0.2">
      <c r="A4" s="4" t="s">
        <v>1</v>
      </c>
      <c r="B4" s="4" t="s">
        <v>2</v>
      </c>
      <c r="C4" s="5" t="s">
        <v>3</v>
      </c>
      <c r="D4" s="6" t="s">
        <v>4</v>
      </c>
      <c r="E4" s="21" t="s">
        <v>1021</v>
      </c>
    </row>
    <row r="5" spans="1:5" ht="18" customHeight="1" x14ac:dyDescent="0.2">
      <c r="A5" s="7">
        <v>1</v>
      </c>
      <c r="B5" s="8" t="s">
        <v>5</v>
      </c>
      <c r="C5" s="9">
        <f>SUM(C6:C55)</f>
        <v>0</v>
      </c>
      <c r="D5" s="9">
        <f>SUM(D6:D55)</f>
        <v>196</v>
      </c>
    </row>
    <row r="6" spans="1:5" ht="18" customHeight="1" x14ac:dyDescent="0.2">
      <c r="A6" s="10">
        <v>1</v>
      </c>
      <c r="B6" s="11" t="s">
        <v>6</v>
      </c>
      <c r="C6" s="12">
        <v>0</v>
      </c>
      <c r="D6" s="15">
        <v>15</v>
      </c>
    </row>
    <row r="7" spans="1:5" ht="18" customHeight="1" x14ac:dyDescent="0.2">
      <c r="A7" s="10">
        <v>2</v>
      </c>
      <c r="B7" s="11" t="s">
        <v>7</v>
      </c>
      <c r="C7" s="12">
        <v>0</v>
      </c>
      <c r="D7" s="15">
        <v>1</v>
      </c>
    </row>
    <row r="8" spans="1:5" ht="18" customHeight="1" x14ac:dyDescent="0.2">
      <c r="A8" s="10">
        <v>3</v>
      </c>
      <c r="B8" s="11" t="s">
        <v>8</v>
      </c>
      <c r="C8" s="12">
        <v>0</v>
      </c>
      <c r="D8" s="15">
        <v>3</v>
      </c>
    </row>
    <row r="9" spans="1:5" ht="18" customHeight="1" x14ac:dyDescent="0.2">
      <c r="A9" s="10">
        <v>4</v>
      </c>
      <c r="B9" s="11" t="s">
        <v>9</v>
      </c>
      <c r="C9" s="12">
        <v>0</v>
      </c>
      <c r="D9" s="15">
        <v>8</v>
      </c>
    </row>
    <row r="10" spans="1:5" ht="18" customHeight="1" x14ac:dyDescent="0.2">
      <c r="A10" s="10">
        <v>5</v>
      </c>
      <c r="B10" s="11" t="s">
        <v>10</v>
      </c>
      <c r="C10" s="12">
        <v>0</v>
      </c>
      <c r="D10" s="15">
        <v>0</v>
      </c>
    </row>
    <row r="11" spans="1:5" ht="18" customHeight="1" x14ac:dyDescent="0.2">
      <c r="A11" s="10">
        <v>6</v>
      </c>
      <c r="B11" s="11" t="s">
        <v>11</v>
      </c>
      <c r="C11" s="12">
        <v>0</v>
      </c>
      <c r="D11" s="15">
        <v>0</v>
      </c>
    </row>
    <row r="12" spans="1:5" ht="18" customHeight="1" x14ac:dyDescent="0.2">
      <c r="A12" s="10">
        <v>7</v>
      </c>
      <c r="B12" s="11" t="s">
        <v>12</v>
      </c>
      <c r="C12" s="12">
        <v>0</v>
      </c>
      <c r="D12" s="15">
        <v>1</v>
      </c>
    </row>
    <row r="13" spans="1:5" ht="18" customHeight="1" x14ac:dyDescent="0.2">
      <c r="A13" s="10">
        <v>8</v>
      </c>
      <c r="B13" s="11" t="s">
        <v>13</v>
      </c>
      <c r="C13" s="12">
        <v>0</v>
      </c>
      <c r="D13" s="15">
        <v>1</v>
      </c>
    </row>
    <row r="14" spans="1:5" ht="18" customHeight="1" x14ac:dyDescent="0.2">
      <c r="A14" s="10">
        <v>9</v>
      </c>
      <c r="B14" s="11" t="s">
        <v>14</v>
      </c>
      <c r="C14" s="12">
        <v>0</v>
      </c>
      <c r="D14" s="15">
        <v>1</v>
      </c>
    </row>
    <row r="15" spans="1:5" ht="18" customHeight="1" x14ac:dyDescent="0.2">
      <c r="A15" s="10">
        <v>10</v>
      </c>
      <c r="B15" s="11" t="s">
        <v>15</v>
      </c>
      <c r="C15" s="12">
        <v>0</v>
      </c>
      <c r="D15" s="15">
        <v>0</v>
      </c>
    </row>
    <row r="16" spans="1:5" ht="18" customHeight="1" x14ac:dyDescent="0.2">
      <c r="A16" s="10">
        <v>11</v>
      </c>
      <c r="B16" s="11" t="s">
        <v>16</v>
      </c>
      <c r="C16" s="12">
        <v>0</v>
      </c>
      <c r="D16" s="15">
        <v>40</v>
      </c>
    </row>
    <row r="17" spans="1:4" ht="18" customHeight="1" x14ac:dyDescent="0.2">
      <c r="A17" s="10">
        <v>12</v>
      </c>
      <c r="B17" s="11" t="s">
        <v>17</v>
      </c>
      <c r="C17" s="12">
        <v>0</v>
      </c>
      <c r="D17" s="15">
        <v>6</v>
      </c>
    </row>
    <row r="18" spans="1:4" ht="18" customHeight="1" x14ac:dyDescent="0.2">
      <c r="A18" s="10">
        <v>13</v>
      </c>
      <c r="B18" s="11" t="s">
        <v>18</v>
      </c>
      <c r="C18" s="12">
        <v>0</v>
      </c>
      <c r="D18" s="15">
        <v>0</v>
      </c>
    </row>
    <row r="19" spans="1:4" ht="18" customHeight="1" x14ac:dyDescent="0.2">
      <c r="A19" s="10">
        <v>14</v>
      </c>
      <c r="B19" s="11" t="s">
        <v>19</v>
      </c>
      <c r="C19" s="12">
        <v>0</v>
      </c>
      <c r="D19" s="15">
        <v>0</v>
      </c>
    </row>
    <row r="20" spans="1:4" ht="18" customHeight="1" x14ac:dyDescent="0.2">
      <c r="A20" s="10">
        <v>15</v>
      </c>
      <c r="B20" s="11" t="s">
        <v>20</v>
      </c>
      <c r="C20" s="12">
        <v>0</v>
      </c>
      <c r="D20" s="15">
        <v>1</v>
      </c>
    </row>
    <row r="21" spans="1:4" ht="18" customHeight="1" x14ac:dyDescent="0.2">
      <c r="A21" s="10">
        <v>16</v>
      </c>
      <c r="B21" s="11" t="s">
        <v>21</v>
      </c>
      <c r="C21" s="12">
        <v>0</v>
      </c>
      <c r="D21" s="15">
        <v>1</v>
      </c>
    </row>
    <row r="22" spans="1:4" ht="18" customHeight="1" x14ac:dyDescent="0.2">
      <c r="A22" s="10">
        <v>17</v>
      </c>
      <c r="B22" s="11" t="s">
        <v>22</v>
      </c>
      <c r="C22" s="12">
        <v>0</v>
      </c>
      <c r="D22" s="15">
        <v>0</v>
      </c>
    </row>
    <row r="23" spans="1:4" ht="18" customHeight="1" x14ac:dyDescent="0.2">
      <c r="A23" s="10">
        <v>18</v>
      </c>
      <c r="B23" s="11" t="s">
        <v>23</v>
      </c>
      <c r="C23" s="12">
        <v>0</v>
      </c>
      <c r="D23" s="15">
        <v>0</v>
      </c>
    </row>
    <row r="24" spans="1:4" ht="18" customHeight="1" x14ac:dyDescent="0.2">
      <c r="A24" s="10">
        <v>19</v>
      </c>
      <c r="B24" s="11" t="s">
        <v>24</v>
      </c>
      <c r="C24" s="12">
        <v>0</v>
      </c>
      <c r="D24" s="15">
        <v>0</v>
      </c>
    </row>
    <row r="25" spans="1:4" ht="18" customHeight="1" x14ac:dyDescent="0.2">
      <c r="A25" s="10">
        <v>20</v>
      </c>
      <c r="B25" s="11" t="s">
        <v>25</v>
      </c>
      <c r="C25" s="12">
        <v>0</v>
      </c>
      <c r="D25" s="15">
        <v>3</v>
      </c>
    </row>
    <row r="26" spans="1:4" ht="18" customHeight="1" x14ac:dyDescent="0.2">
      <c r="A26" s="10">
        <v>21</v>
      </c>
      <c r="B26" s="11" t="s">
        <v>26</v>
      </c>
      <c r="C26" s="12">
        <v>0</v>
      </c>
      <c r="D26" s="15">
        <v>1</v>
      </c>
    </row>
    <row r="27" spans="1:4" ht="18" customHeight="1" x14ac:dyDescent="0.2">
      <c r="A27" s="10">
        <v>22</v>
      </c>
      <c r="B27" s="11" t="s">
        <v>27</v>
      </c>
      <c r="C27" s="12">
        <v>0</v>
      </c>
      <c r="D27" s="15">
        <v>7</v>
      </c>
    </row>
    <row r="28" spans="1:4" ht="18" customHeight="1" x14ac:dyDescent="0.2">
      <c r="A28" s="10">
        <v>23</v>
      </c>
      <c r="B28" s="11" t="s">
        <v>28</v>
      </c>
      <c r="C28" s="12">
        <v>0</v>
      </c>
      <c r="D28" s="15">
        <v>1</v>
      </c>
    </row>
    <row r="29" spans="1:4" ht="18" customHeight="1" x14ac:dyDescent="0.2">
      <c r="A29" s="10">
        <v>24</v>
      </c>
      <c r="B29" s="11" t="s">
        <v>29</v>
      </c>
      <c r="C29" s="12">
        <v>0</v>
      </c>
      <c r="D29" s="15">
        <v>11</v>
      </c>
    </row>
    <row r="30" spans="1:4" ht="18" customHeight="1" x14ac:dyDescent="0.2">
      <c r="A30" s="10">
        <v>25</v>
      </c>
      <c r="B30" s="11" t="s">
        <v>30</v>
      </c>
      <c r="C30" s="12">
        <v>0</v>
      </c>
      <c r="D30" s="15">
        <v>7</v>
      </c>
    </row>
    <row r="31" spans="1:4" ht="18" customHeight="1" x14ac:dyDescent="0.2">
      <c r="A31" s="10">
        <v>26</v>
      </c>
      <c r="B31" s="11" t="s">
        <v>31</v>
      </c>
      <c r="C31" s="12">
        <v>0</v>
      </c>
      <c r="D31" s="15">
        <v>0</v>
      </c>
    </row>
    <row r="32" spans="1:4" ht="18" customHeight="1" x14ac:dyDescent="0.2">
      <c r="A32" s="10">
        <v>27</v>
      </c>
      <c r="B32" s="11" t="s">
        <v>32</v>
      </c>
      <c r="C32" s="12">
        <v>0</v>
      </c>
      <c r="D32" s="15">
        <v>0</v>
      </c>
    </row>
    <row r="33" spans="1:4" ht="18" customHeight="1" x14ac:dyDescent="0.2">
      <c r="A33" s="10">
        <v>28</v>
      </c>
      <c r="B33" s="11" t="s">
        <v>33</v>
      </c>
      <c r="C33" s="12">
        <v>0</v>
      </c>
      <c r="D33" s="15">
        <v>2</v>
      </c>
    </row>
    <row r="34" spans="1:4" ht="18" customHeight="1" x14ac:dyDescent="0.2">
      <c r="A34" s="10">
        <v>29</v>
      </c>
      <c r="B34" s="11" t="s">
        <v>34</v>
      </c>
      <c r="C34" s="12">
        <v>0</v>
      </c>
      <c r="D34" s="15">
        <v>0</v>
      </c>
    </row>
    <row r="35" spans="1:4" ht="18" customHeight="1" x14ac:dyDescent="0.2">
      <c r="A35" s="10">
        <v>30</v>
      </c>
      <c r="B35" s="11" t="s">
        <v>35</v>
      </c>
      <c r="C35" s="12">
        <v>0</v>
      </c>
      <c r="D35" s="15">
        <v>2</v>
      </c>
    </row>
    <row r="36" spans="1:4" ht="18" customHeight="1" x14ac:dyDescent="0.2">
      <c r="A36" s="10">
        <v>31</v>
      </c>
      <c r="B36" s="11" t="s">
        <v>36</v>
      </c>
      <c r="C36" s="12">
        <v>0</v>
      </c>
      <c r="D36" s="15">
        <v>2</v>
      </c>
    </row>
    <row r="37" spans="1:4" ht="18" customHeight="1" x14ac:dyDescent="0.2">
      <c r="A37" s="10">
        <v>32</v>
      </c>
      <c r="B37" s="11" t="s">
        <v>37</v>
      </c>
      <c r="C37" s="12">
        <v>0</v>
      </c>
      <c r="D37" s="15">
        <v>8</v>
      </c>
    </row>
    <row r="38" spans="1:4" ht="18" customHeight="1" x14ac:dyDescent="0.2">
      <c r="A38" s="10">
        <v>33</v>
      </c>
      <c r="B38" s="11" t="s">
        <v>38</v>
      </c>
      <c r="C38" s="12">
        <v>0</v>
      </c>
      <c r="D38" s="15">
        <v>1</v>
      </c>
    </row>
    <row r="39" spans="1:4" ht="18" customHeight="1" x14ac:dyDescent="0.2">
      <c r="A39" s="10">
        <v>34</v>
      </c>
      <c r="B39" s="11" t="s">
        <v>39</v>
      </c>
      <c r="C39" s="12">
        <v>0</v>
      </c>
      <c r="D39" s="15">
        <v>31</v>
      </c>
    </row>
    <row r="40" spans="1:4" ht="18" customHeight="1" x14ac:dyDescent="0.2">
      <c r="A40" s="10">
        <v>35</v>
      </c>
      <c r="B40" s="11" t="s">
        <v>40</v>
      </c>
      <c r="C40" s="12">
        <v>0</v>
      </c>
      <c r="D40" s="15">
        <v>1</v>
      </c>
    </row>
    <row r="41" spans="1:4" ht="18" customHeight="1" x14ac:dyDescent="0.2">
      <c r="A41" s="10">
        <v>36</v>
      </c>
      <c r="B41" s="11" t="s">
        <v>41</v>
      </c>
      <c r="C41" s="12">
        <v>0</v>
      </c>
      <c r="D41" s="15">
        <v>1</v>
      </c>
    </row>
    <row r="42" spans="1:4" ht="18" customHeight="1" x14ac:dyDescent="0.2">
      <c r="A42" s="10">
        <v>37</v>
      </c>
      <c r="B42" s="11" t="s">
        <v>42</v>
      </c>
      <c r="C42" s="12">
        <v>0</v>
      </c>
      <c r="D42" s="15">
        <v>0</v>
      </c>
    </row>
    <row r="43" spans="1:4" ht="18" customHeight="1" x14ac:dyDescent="0.2">
      <c r="A43" s="10">
        <v>38</v>
      </c>
      <c r="B43" s="11" t="s">
        <v>43</v>
      </c>
      <c r="C43" s="12">
        <v>0</v>
      </c>
      <c r="D43" s="15">
        <v>2</v>
      </c>
    </row>
    <row r="44" spans="1:4" ht="18" customHeight="1" x14ac:dyDescent="0.2">
      <c r="A44" s="10">
        <v>39</v>
      </c>
      <c r="B44" s="11" t="s">
        <v>44</v>
      </c>
      <c r="C44" s="12">
        <v>0</v>
      </c>
      <c r="D44" s="15">
        <v>4</v>
      </c>
    </row>
    <row r="45" spans="1:4" ht="18" customHeight="1" x14ac:dyDescent="0.2">
      <c r="A45" s="10">
        <v>40</v>
      </c>
      <c r="B45" s="11" t="s">
        <v>45</v>
      </c>
      <c r="C45" s="12">
        <v>0</v>
      </c>
      <c r="D45" s="15">
        <v>4</v>
      </c>
    </row>
    <row r="46" spans="1:4" ht="18" customHeight="1" x14ac:dyDescent="0.2">
      <c r="A46" s="10">
        <v>41</v>
      </c>
      <c r="B46" s="11" t="s">
        <v>46</v>
      </c>
      <c r="C46" s="12">
        <v>0</v>
      </c>
      <c r="D46" s="15">
        <v>0</v>
      </c>
    </row>
    <row r="47" spans="1:4" ht="18" customHeight="1" x14ac:dyDescent="0.2">
      <c r="A47" s="10">
        <v>42</v>
      </c>
      <c r="B47" s="11" t="s">
        <v>47</v>
      </c>
      <c r="C47" s="12">
        <v>0</v>
      </c>
      <c r="D47" s="15">
        <v>0</v>
      </c>
    </row>
    <row r="48" spans="1:4" ht="18" customHeight="1" x14ac:dyDescent="0.2">
      <c r="A48" s="10">
        <v>43</v>
      </c>
      <c r="B48" s="11" t="s">
        <v>48</v>
      </c>
      <c r="C48" s="12">
        <v>0</v>
      </c>
      <c r="D48" s="15">
        <v>1</v>
      </c>
    </row>
    <row r="49" spans="1:4" ht="18" customHeight="1" x14ac:dyDescent="0.2">
      <c r="A49" s="10">
        <v>44</v>
      </c>
      <c r="B49" s="11" t="s">
        <v>49</v>
      </c>
      <c r="C49" s="12">
        <v>0</v>
      </c>
      <c r="D49" s="15">
        <v>5</v>
      </c>
    </row>
    <row r="50" spans="1:4" ht="18" customHeight="1" x14ac:dyDescent="0.2">
      <c r="A50" s="10">
        <v>45</v>
      </c>
      <c r="B50" s="11" t="s">
        <v>50</v>
      </c>
      <c r="C50" s="12">
        <v>0</v>
      </c>
      <c r="D50" s="15">
        <v>0</v>
      </c>
    </row>
    <row r="51" spans="1:4" ht="18" customHeight="1" x14ac:dyDescent="0.2">
      <c r="A51" s="10">
        <v>46</v>
      </c>
      <c r="B51" s="11" t="s">
        <v>51</v>
      </c>
      <c r="C51" s="12">
        <v>0</v>
      </c>
      <c r="D51" s="15">
        <v>10</v>
      </c>
    </row>
    <row r="52" spans="1:4" ht="18" customHeight="1" x14ac:dyDescent="0.2">
      <c r="A52" s="10">
        <v>47</v>
      </c>
      <c r="B52" s="11" t="s">
        <v>52</v>
      </c>
      <c r="C52" s="12">
        <v>0</v>
      </c>
      <c r="D52" s="15">
        <v>0</v>
      </c>
    </row>
    <row r="53" spans="1:4" ht="18" customHeight="1" x14ac:dyDescent="0.2">
      <c r="A53" s="10">
        <v>48</v>
      </c>
      <c r="B53" s="11" t="s">
        <v>53</v>
      </c>
      <c r="C53" s="12">
        <v>0</v>
      </c>
      <c r="D53" s="15">
        <v>1</v>
      </c>
    </row>
    <row r="54" spans="1:4" ht="18" customHeight="1" x14ac:dyDescent="0.2">
      <c r="A54" s="10">
        <v>49</v>
      </c>
      <c r="B54" s="11" t="s">
        <v>54</v>
      </c>
      <c r="C54" s="12">
        <v>0</v>
      </c>
      <c r="D54" s="15">
        <v>10</v>
      </c>
    </row>
    <row r="55" spans="1:4" ht="18" customHeight="1" x14ac:dyDescent="0.2">
      <c r="A55" s="10">
        <v>50</v>
      </c>
      <c r="B55" s="11" t="s">
        <v>55</v>
      </c>
      <c r="C55" s="12">
        <v>0</v>
      </c>
      <c r="D55" s="15">
        <v>3</v>
      </c>
    </row>
    <row r="56" spans="1:4" ht="18" customHeight="1" x14ac:dyDescent="0.2">
      <c r="A56" s="7">
        <v>2</v>
      </c>
      <c r="B56" s="8" t="s">
        <v>56</v>
      </c>
      <c r="C56" s="9">
        <f>SUM(C57:C69)</f>
        <v>0</v>
      </c>
      <c r="D56" s="9">
        <f t="shared" ref="D56" si="0">SUM(D57:D69)</f>
        <v>106</v>
      </c>
    </row>
    <row r="57" spans="1:4" ht="18" customHeight="1" x14ac:dyDescent="0.2">
      <c r="A57" s="10">
        <v>1</v>
      </c>
      <c r="B57" s="11" t="s">
        <v>57</v>
      </c>
      <c r="C57" s="12">
        <v>0</v>
      </c>
      <c r="D57" s="15">
        <v>2</v>
      </c>
    </row>
    <row r="58" spans="1:4" ht="18" customHeight="1" x14ac:dyDescent="0.2">
      <c r="A58" s="10">
        <v>2</v>
      </c>
      <c r="B58" s="11" t="s">
        <v>58</v>
      </c>
      <c r="C58" s="12">
        <v>0</v>
      </c>
      <c r="D58" s="15">
        <v>12</v>
      </c>
    </row>
    <row r="59" spans="1:4" ht="18" customHeight="1" x14ac:dyDescent="0.2">
      <c r="A59" s="10">
        <v>3</v>
      </c>
      <c r="B59" s="11" t="s">
        <v>59</v>
      </c>
      <c r="C59" s="12">
        <v>0</v>
      </c>
      <c r="D59" s="15">
        <v>8</v>
      </c>
    </row>
    <row r="60" spans="1:4" ht="18" customHeight="1" x14ac:dyDescent="0.2">
      <c r="A60" s="10">
        <v>4</v>
      </c>
      <c r="B60" s="11" t="s">
        <v>60</v>
      </c>
      <c r="C60" s="12">
        <v>0</v>
      </c>
      <c r="D60" s="15">
        <v>4</v>
      </c>
    </row>
    <row r="61" spans="1:4" ht="18" customHeight="1" x14ac:dyDescent="0.2">
      <c r="A61" s="10">
        <v>5</v>
      </c>
      <c r="B61" s="11" t="s">
        <v>61</v>
      </c>
      <c r="C61" s="12">
        <v>0</v>
      </c>
      <c r="D61" s="15">
        <v>5</v>
      </c>
    </row>
    <row r="62" spans="1:4" ht="18" customHeight="1" x14ac:dyDescent="0.2">
      <c r="A62" s="10">
        <v>6</v>
      </c>
      <c r="B62" s="11" t="s">
        <v>62</v>
      </c>
      <c r="C62" s="12">
        <v>0</v>
      </c>
      <c r="D62" s="15">
        <v>5</v>
      </c>
    </row>
    <row r="63" spans="1:4" ht="18" customHeight="1" x14ac:dyDescent="0.2">
      <c r="A63" s="10">
        <v>7</v>
      </c>
      <c r="B63" s="11" t="s">
        <v>63</v>
      </c>
      <c r="C63" s="12">
        <v>0</v>
      </c>
      <c r="D63" s="15">
        <v>8</v>
      </c>
    </row>
    <row r="64" spans="1:4" ht="18" customHeight="1" x14ac:dyDescent="0.2">
      <c r="A64" s="10">
        <v>8</v>
      </c>
      <c r="B64" s="11" t="s">
        <v>64</v>
      </c>
      <c r="C64" s="12">
        <v>0</v>
      </c>
      <c r="D64" s="15">
        <v>1</v>
      </c>
    </row>
    <row r="65" spans="1:4" ht="18" customHeight="1" x14ac:dyDescent="0.2">
      <c r="A65" s="10">
        <v>9</v>
      </c>
      <c r="B65" s="11" t="s">
        <v>65</v>
      </c>
      <c r="C65" s="12">
        <v>0</v>
      </c>
      <c r="D65" s="15">
        <v>24</v>
      </c>
    </row>
    <row r="66" spans="1:4" ht="18" customHeight="1" x14ac:dyDescent="0.2">
      <c r="A66" s="10">
        <v>10</v>
      </c>
      <c r="B66" s="11" t="s">
        <v>66</v>
      </c>
      <c r="C66" s="12">
        <v>0</v>
      </c>
      <c r="D66" s="15">
        <v>20</v>
      </c>
    </row>
    <row r="67" spans="1:4" ht="18" customHeight="1" x14ac:dyDescent="0.2">
      <c r="A67" s="10">
        <v>11</v>
      </c>
      <c r="B67" s="11" t="s">
        <v>67</v>
      </c>
      <c r="C67" s="12">
        <v>0</v>
      </c>
      <c r="D67" s="15">
        <v>5</v>
      </c>
    </row>
    <row r="68" spans="1:4" ht="18" customHeight="1" x14ac:dyDescent="0.2">
      <c r="A68" s="10">
        <v>12</v>
      </c>
      <c r="B68" s="11" t="s">
        <v>68</v>
      </c>
      <c r="C68" s="12">
        <v>0</v>
      </c>
      <c r="D68" s="15">
        <v>10</v>
      </c>
    </row>
    <row r="69" spans="1:4" ht="18" customHeight="1" x14ac:dyDescent="0.2">
      <c r="A69" s="10">
        <v>13</v>
      </c>
      <c r="B69" s="11" t="s">
        <v>69</v>
      </c>
      <c r="C69" s="12">
        <v>0</v>
      </c>
      <c r="D69" s="15">
        <v>2</v>
      </c>
    </row>
    <row r="70" spans="1:4" ht="18" customHeight="1" x14ac:dyDescent="0.2">
      <c r="A70" s="7">
        <v>3</v>
      </c>
      <c r="B70" s="8" t="s">
        <v>70</v>
      </c>
      <c r="C70" s="9">
        <f>SUM(C71:C88)</f>
        <v>0</v>
      </c>
      <c r="D70" s="9">
        <f t="shared" ref="D70" si="1">SUM(D71:D88)</f>
        <v>549</v>
      </c>
    </row>
    <row r="71" spans="1:4" ht="18" customHeight="1" x14ac:dyDescent="0.2">
      <c r="A71" s="10">
        <v>1</v>
      </c>
      <c r="B71" s="11" t="s">
        <v>71</v>
      </c>
      <c r="C71" s="12">
        <v>0</v>
      </c>
      <c r="D71" s="15">
        <v>36</v>
      </c>
    </row>
    <row r="72" spans="1:4" ht="18" customHeight="1" x14ac:dyDescent="0.2">
      <c r="A72" s="10">
        <v>2</v>
      </c>
      <c r="B72" s="11" t="s">
        <v>72</v>
      </c>
      <c r="C72" s="12">
        <v>0</v>
      </c>
      <c r="D72" s="15">
        <v>32</v>
      </c>
    </row>
    <row r="73" spans="1:4" ht="18" customHeight="1" x14ac:dyDescent="0.2">
      <c r="A73" s="10">
        <v>3</v>
      </c>
      <c r="B73" s="11" t="s">
        <v>73</v>
      </c>
      <c r="C73" s="12">
        <v>0</v>
      </c>
      <c r="D73" s="15">
        <v>14</v>
      </c>
    </row>
    <row r="74" spans="1:4" ht="18" customHeight="1" x14ac:dyDescent="0.2">
      <c r="A74" s="10">
        <v>4</v>
      </c>
      <c r="B74" s="11" t="s">
        <v>74</v>
      </c>
      <c r="C74" s="12">
        <v>0</v>
      </c>
      <c r="D74" s="15">
        <v>20</v>
      </c>
    </row>
    <row r="75" spans="1:4" ht="18" customHeight="1" x14ac:dyDescent="0.2">
      <c r="A75" s="10">
        <v>5</v>
      </c>
      <c r="B75" s="11" t="s">
        <v>75</v>
      </c>
      <c r="C75" s="12">
        <v>0</v>
      </c>
      <c r="D75" s="15">
        <v>57</v>
      </c>
    </row>
    <row r="76" spans="1:4" ht="18" customHeight="1" x14ac:dyDescent="0.2">
      <c r="A76" s="10">
        <v>6</v>
      </c>
      <c r="B76" s="11" t="s">
        <v>76</v>
      </c>
      <c r="C76" s="12">
        <v>0</v>
      </c>
      <c r="D76" s="15">
        <v>34</v>
      </c>
    </row>
    <row r="77" spans="1:4" ht="18" customHeight="1" x14ac:dyDescent="0.2">
      <c r="A77" s="10">
        <v>7</v>
      </c>
      <c r="B77" s="11" t="s">
        <v>77</v>
      </c>
      <c r="C77" s="12">
        <v>0</v>
      </c>
      <c r="D77" s="15">
        <v>19</v>
      </c>
    </row>
    <row r="78" spans="1:4" ht="18" customHeight="1" x14ac:dyDescent="0.2">
      <c r="A78" s="10">
        <v>8</v>
      </c>
      <c r="B78" s="11" t="s">
        <v>78</v>
      </c>
      <c r="C78" s="12">
        <v>0</v>
      </c>
      <c r="D78" s="15">
        <v>28</v>
      </c>
    </row>
    <row r="79" spans="1:4" ht="18" customHeight="1" x14ac:dyDescent="0.2">
      <c r="A79" s="10">
        <v>9</v>
      </c>
      <c r="B79" s="11" t="s">
        <v>79</v>
      </c>
      <c r="C79" s="12">
        <v>0</v>
      </c>
      <c r="D79" s="15">
        <v>27</v>
      </c>
    </row>
    <row r="80" spans="1:4" ht="18" customHeight="1" x14ac:dyDescent="0.2">
      <c r="A80" s="10">
        <v>10</v>
      </c>
      <c r="B80" s="11" t="s">
        <v>80</v>
      </c>
      <c r="C80" s="12">
        <v>0</v>
      </c>
      <c r="D80" s="15">
        <v>13</v>
      </c>
    </row>
    <row r="81" spans="1:4" ht="18" customHeight="1" x14ac:dyDescent="0.2">
      <c r="A81" s="10">
        <v>11</v>
      </c>
      <c r="B81" s="11" t="s">
        <v>81</v>
      </c>
      <c r="C81" s="12">
        <v>0</v>
      </c>
      <c r="D81" s="15">
        <v>19</v>
      </c>
    </row>
    <row r="82" spans="1:4" ht="18" customHeight="1" x14ac:dyDescent="0.2">
      <c r="A82" s="10">
        <v>12</v>
      </c>
      <c r="B82" s="11" t="s">
        <v>82</v>
      </c>
      <c r="C82" s="12">
        <v>0</v>
      </c>
      <c r="D82" s="15">
        <v>48</v>
      </c>
    </row>
    <row r="83" spans="1:4" ht="18" customHeight="1" x14ac:dyDescent="0.2">
      <c r="A83" s="10">
        <v>13</v>
      </c>
      <c r="B83" s="11" t="s">
        <v>83</v>
      </c>
      <c r="C83" s="12">
        <v>0</v>
      </c>
      <c r="D83" s="15">
        <v>71</v>
      </c>
    </row>
    <row r="84" spans="1:4" ht="18" customHeight="1" x14ac:dyDescent="0.2">
      <c r="A84" s="10">
        <v>14</v>
      </c>
      <c r="B84" s="11" t="s">
        <v>84</v>
      </c>
      <c r="C84" s="12">
        <v>0</v>
      </c>
      <c r="D84" s="15">
        <v>45</v>
      </c>
    </row>
    <row r="85" spans="1:4" ht="18" customHeight="1" x14ac:dyDescent="0.2">
      <c r="A85" s="10">
        <v>15</v>
      </c>
      <c r="B85" s="11" t="s">
        <v>85</v>
      </c>
      <c r="C85" s="12">
        <v>0</v>
      </c>
      <c r="D85" s="15">
        <v>27</v>
      </c>
    </row>
    <row r="86" spans="1:4" ht="18" customHeight="1" x14ac:dyDescent="0.2">
      <c r="A86" s="10">
        <v>16</v>
      </c>
      <c r="B86" s="11" t="s">
        <v>86</v>
      </c>
      <c r="C86" s="12">
        <v>0</v>
      </c>
      <c r="D86" s="15">
        <v>20</v>
      </c>
    </row>
    <row r="87" spans="1:4" ht="18" customHeight="1" x14ac:dyDescent="0.2">
      <c r="A87" s="10">
        <v>17</v>
      </c>
      <c r="B87" s="11" t="s">
        <v>87</v>
      </c>
      <c r="C87" s="12">
        <v>0</v>
      </c>
      <c r="D87" s="15">
        <v>28</v>
      </c>
    </row>
    <row r="88" spans="1:4" ht="18" customHeight="1" x14ac:dyDescent="0.2">
      <c r="A88" s="10">
        <v>18</v>
      </c>
      <c r="B88" s="11" t="s">
        <v>88</v>
      </c>
      <c r="C88" s="12">
        <v>0</v>
      </c>
      <c r="D88" s="15">
        <v>11</v>
      </c>
    </row>
    <row r="89" spans="1:4" ht="18" customHeight="1" x14ac:dyDescent="0.2">
      <c r="A89" s="7">
        <v>4</v>
      </c>
      <c r="B89" s="8" t="s">
        <v>89</v>
      </c>
      <c r="C89" s="9">
        <f>SUM(C90:C100)</f>
        <v>0</v>
      </c>
      <c r="D89" s="9">
        <f t="shared" ref="D89" si="2">SUM(D90:D100)</f>
        <v>312</v>
      </c>
    </row>
    <row r="90" spans="1:4" ht="18" customHeight="1" x14ac:dyDescent="0.2">
      <c r="A90" s="10">
        <v>1</v>
      </c>
      <c r="B90" s="11" t="s">
        <v>90</v>
      </c>
      <c r="C90" s="12">
        <v>0</v>
      </c>
      <c r="D90" s="15">
        <v>27</v>
      </c>
    </row>
    <row r="91" spans="1:4" ht="18" customHeight="1" x14ac:dyDescent="0.2">
      <c r="A91" s="10">
        <v>2</v>
      </c>
      <c r="B91" s="11" t="s">
        <v>91</v>
      </c>
      <c r="C91" s="12">
        <v>0</v>
      </c>
      <c r="D91" s="15">
        <v>15</v>
      </c>
    </row>
    <row r="92" spans="1:4" ht="18" customHeight="1" x14ac:dyDescent="0.2">
      <c r="A92" s="10">
        <v>3</v>
      </c>
      <c r="B92" s="11" t="s">
        <v>92</v>
      </c>
      <c r="C92" s="12">
        <v>0</v>
      </c>
      <c r="D92" s="15">
        <v>15</v>
      </c>
    </row>
    <row r="93" spans="1:4" ht="18" customHeight="1" x14ac:dyDescent="0.2">
      <c r="A93" s="10">
        <v>4</v>
      </c>
      <c r="B93" s="11" t="s">
        <v>93</v>
      </c>
      <c r="C93" s="12">
        <v>0</v>
      </c>
      <c r="D93" s="15">
        <v>10</v>
      </c>
    </row>
    <row r="94" spans="1:4" ht="18" customHeight="1" x14ac:dyDescent="0.2">
      <c r="A94" s="10">
        <v>5</v>
      </c>
      <c r="B94" s="11" t="s">
        <v>94</v>
      </c>
      <c r="C94" s="12">
        <v>0</v>
      </c>
      <c r="D94" s="15">
        <v>96</v>
      </c>
    </row>
    <row r="95" spans="1:4" ht="18" customHeight="1" x14ac:dyDescent="0.2">
      <c r="A95" s="10">
        <v>6</v>
      </c>
      <c r="B95" s="11" t="s">
        <v>95</v>
      </c>
      <c r="C95" s="12">
        <v>0</v>
      </c>
      <c r="D95" s="15">
        <v>40</v>
      </c>
    </row>
    <row r="96" spans="1:4" ht="18" customHeight="1" x14ac:dyDescent="0.2">
      <c r="A96" s="10">
        <v>7</v>
      </c>
      <c r="B96" s="11" t="s">
        <v>96</v>
      </c>
      <c r="C96" s="12">
        <v>0</v>
      </c>
      <c r="D96" s="15">
        <v>8</v>
      </c>
    </row>
    <row r="97" spans="1:4" ht="18" customHeight="1" x14ac:dyDescent="0.2">
      <c r="A97" s="10">
        <v>8</v>
      </c>
      <c r="B97" s="11" t="s">
        <v>97</v>
      </c>
      <c r="C97" s="12">
        <v>0</v>
      </c>
      <c r="D97" s="15">
        <v>17</v>
      </c>
    </row>
    <row r="98" spans="1:4" ht="18" customHeight="1" x14ac:dyDescent="0.2">
      <c r="A98" s="10">
        <v>9</v>
      </c>
      <c r="B98" s="11" t="s">
        <v>98</v>
      </c>
      <c r="C98" s="12">
        <v>0</v>
      </c>
      <c r="D98" s="15">
        <v>53</v>
      </c>
    </row>
    <row r="99" spans="1:4" ht="18" customHeight="1" x14ac:dyDescent="0.2">
      <c r="A99" s="10">
        <v>10</v>
      </c>
      <c r="B99" s="11" t="s">
        <v>99</v>
      </c>
      <c r="C99" s="12">
        <v>0</v>
      </c>
      <c r="D99" s="15">
        <v>24</v>
      </c>
    </row>
    <row r="100" spans="1:4" ht="18" customHeight="1" x14ac:dyDescent="0.2">
      <c r="A100" s="10">
        <v>11</v>
      </c>
      <c r="B100" s="11" t="s">
        <v>100</v>
      </c>
      <c r="C100" s="12">
        <v>0</v>
      </c>
      <c r="D100" s="15">
        <v>7</v>
      </c>
    </row>
    <row r="101" spans="1:4" ht="18" customHeight="1" x14ac:dyDescent="0.2">
      <c r="A101" s="7">
        <v>5</v>
      </c>
      <c r="B101" s="8" t="s">
        <v>101</v>
      </c>
      <c r="C101" s="9">
        <f>SUM(C102:C109)</f>
        <v>0</v>
      </c>
      <c r="D101" s="9">
        <f t="shared" ref="D101" si="3">SUM(D102:D109)</f>
        <v>162</v>
      </c>
    </row>
    <row r="102" spans="1:4" ht="18" customHeight="1" x14ac:dyDescent="0.2">
      <c r="A102" s="10">
        <v>1</v>
      </c>
      <c r="B102" s="11" t="s">
        <v>102</v>
      </c>
      <c r="C102" s="12">
        <v>0</v>
      </c>
      <c r="D102" s="15">
        <v>28</v>
      </c>
    </row>
    <row r="103" spans="1:4" ht="18" customHeight="1" x14ac:dyDescent="0.2">
      <c r="A103" s="10">
        <v>2</v>
      </c>
      <c r="B103" s="11" t="s">
        <v>103</v>
      </c>
      <c r="C103" s="12">
        <v>0</v>
      </c>
      <c r="D103" s="15">
        <v>29</v>
      </c>
    </row>
    <row r="104" spans="1:4" ht="18" customHeight="1" x14ac:dyDescent="0.2">
      <c r="A104" s="10">
        <v>3</v>
      </c>
      <c r="B104" s="11" t="s">
        <v>104</v>
      </c>
      <c r="C104" s="12">
        <v>0</v>
      </c>
      <c r="D104" s="15">
        <v>3</v>
      </c>
    </row>
    <row r="105" spans="1:4" ht="18" customHeight="1" x14ac:dyDescent="0.2">
      <c r="A105" s="10">
        <v>4</v>
      </c>
      <c r="B105" s="11" t="s">
        <v>105</v>
      </c>
      <c r="C105" s="12">
        <v>0</v>
      </c>
      <c r="D105" s="15">
        <v>18</v>
      </c>
    </row>
    <row r="106" spans="1:4" ht="18" customHeight="1" x14ac:dyDescent="0.2">
      <c r="A106" s="10">
        <v>5</v>
      </c>
      <c r="B106" s="11" t="s">
        <v>106</v>
      </c>
      <c r="C106" s="12">
        <v>0</v>
      </c>
      <c r="D106" s="15">
        <v>10</v>
      </c>
    </row>
    <row r="107" spans="1:4" ht="18" customHeight="1" x14ac:dyDescent="0.2">
      <c r="A107" s="10">
        <v>6</v>
      </c>
      <c r="B107" s="11" t="s">
        <v>107</v>
      </c>
      <c r="C107" s="12">
        <v>0</v>
      </c>
      <c r="D107" s="15">
        <v>6</v>
      </c>
    </row>
    <row r="108" spans="1:4" ht="18" customHeight="1" x14ac:dyDescent="0.2">
      <c r="A108" s="10">
        <v>7</v>
      </c>
      <c r="B108" s="11" t="s">
        <v>108</v>
      </c>
      <c r="C108" s="12">
        <v>0</v>
      </c>
      <c r="D108" s="15">
        <v>12</v>
      </c>
    </row>
    <row r="109" spans="1:4" ht="18" customHeight="1" x14ac:dyDescent="0.2">
      <c r="A109" s="10">
        <v>8</v>
      </c>
      <c r="B109" s="11" t="s">
        <v>109</v>
      </c>
      <c r="C109" s="12">
        <v>0</v>
      </c>
      <c r="D109" s="15">
        <v>56</v>
      </c>
    </row>
    <row r="110" spans="1:4" ht="18" customHeight="1" x14ac:dyDescent="0.2">
      <c r="A110" s="7">
        <v>6</v>
      </c>
      <c r="B110" s="8" t="s">
        <v>110</v>
      </c>
      <c r="C110" s="9">
        <f>SUM(C111:C136)</f>
        <v>0</v>
      </c>
      <c r="D110" s="9">
        <f t="shared" ref="D110" si="4">SUM(D111:D136)</f>
        <v>2029</v>
      </c>
    </row>
    <row r="111" spans="1:4" ht="18" customHeight="1" x14ac:dyDescent="0.2">
      <c r="A111" s="10">
        <v>1</v>
      </c>
      <c r="B111" s="11" t="s">
        <v>111</v>
      </c>
      <c r="C111" s="12">
        <v>0</v>
      </c>
      <c r="D111" s="15">
        <v>42</v>
      </c>
    </row>
    <row r="112" spans="1:4" ht="18" customHeight="1" x14ac:dyDescent="0.2">
      <c r="A112" s="10">
        <v>2</v>
      </c>
      <c r="B112" s="11" t="s">
        <v>112</v>
      </c>
      <c r="C112" s="12">
        <v>0</v>
      </c>
      <c r="D112" s="15">
        <v>95</v>
      </c>
    </row>
    <row r="113" spans="1:4" ht="18" customHeight="1" x14ac:dyDescent="0.2">
      <c r="A113" s="10">
        <v>3</v>
      </c>
      <c r="B113" s="11" t="s">
        <v>113</v>
      </c>
      <c r="C113" s="12">
        <v>0</v>
      </c>
      <c r="D113" s="15">
        <v>63</v>
      </c>
    </row>
    <row r="114" spans="1:4" ht="18" customHeight="1" x14ac:dyDescent="0.2">
      <c r="A114" s="10">
        <v>4</v>
      </c>
      <c r="B114" s="11" t="s">
        <v>114</v>
      </c>
      <c r="C114" s="12">
        <v>0</v>
      </c>
      <c r="D114" s="15">
        <v>97</v>
      </c>
    </row>
    <row r="115" spans="1:4" ht="18" customHeight="1" x14ac:dyDescent="0.2">
      <c r="A115" s="10">
        <v>5</v>
      </c>
      <c r="B115" s="11" t="s">
        <v>115</v>
      </c>
      <c r="C115" s="12">
        <v>0</v>
      </c>
      <c r="D115" s="15">
        <v>31</v>
      </c>
    </row>
    <row r="116" spans="1:4" ht="18" customHeight="1" x14ac:dyDescent="0.2">
      <c r="A116" s="10">
        <v>6</v>
      </c>
      <c r="B116" s="11" t="s">
        <v>116</v>
      </c>
      <c r="C116" s="12">
        <v>0</v>
      </c>
      <c r="D116" s="15">
        <v>88</v>
      </c>
    </row>
    <row r="117" spans="1:4" ht="18" customHeight="1" x14ac:dyDescent="0.2">
      <c r="A117" s="10">
        <v>7</v>
      </c>
      <c r="B117" s="11" t="s">
        <v>117</v>
      </c>
      <c r="C117" s="12">
        <v>0</v>
      </c>
      <c r="D117" s="15">
        <v>337</v>
      </c>
    </row>
    <row r="118" spans="1:4" ht="18" customHeight="1" x14ac:dyDescent="0.2">
      <c r="A118" s="10">
        <v>8</v>
      </c>
      <c r="B118" s="11" t="s">
        <v>118</v>
      </c>
      <c r="C118" s="12">
        <v>0</v>
      </c>
      <c r="D118" s="15">
        <v>92</v>
      </c>
    </row>
    <row r="119" spans="1:4" ht="18" customHeight="1" x14ac:dyDescent="0.2">
      <c r="A119" s="10">
        <v>9</v>
      </c>
      <c r="B119" s="11" t="s">
        <v>119</v>
      </c>
      <c r="C119" s="12">
        <v>0</v>
      </c>
      <c r="D119" s="15">
        <v>182</v>
      </c>
    </row>
    <row r="120" spans="1:4" ht="18" customHeight="1" x14ac:dyDescent="0.2">
      <c r="A120" s="10">
        <v>10</v>
      </c>
      <c r="B120" s="11" t="s">
        <v>120</v>
      </c>
      <c r="C120" s="12">
        <v>0</v>
      </c>
      <c r="D120" s="15">
        <v>136</v>
      </c>
    </row>
    <row r="121" spans="1:4" ht="18" customHeight="1" x14ac:dyDescent="0.2">
      <c r="A121" s="10">
        <v>11</v>
      </c>
      <c r="B121" s="11" t="s">
        <v>121</v>
      </c>
      <c r="C121" s="12">
        <v>0</v>
      </c>
      <c r="D121" s="15">
        <v>44</v>
      </c>
    </row>
    <row r="122" spans="1:4" ht="18" customHeight="1" x14ac:dyDescent="0.2">
      <c r="A122" s="10">
        <v>12</v>
      </c>
      <c r="B122" s="11" t="s">
        <v>122</v>
      </c>
      <c r="C122" s="12">
        <v>0</v>
      </c>
      <c r="D122" s="15">
        <v>82</v>
      </c>
    </row>
    <row r="123" spans="1:4" ht="18" customHeight="1" x14ac:dyDescent="0.2">
      <c r="A123" s="10">
        <v>13</v>
      </c>
      <c r="B123" s="11" t="s">
        <v>123</v>
      </c>
      <c r="C123" s="12">
        <v>0</v>
      </c>
      <c r="D123" s="15">
        <v>57</v>
      </c>
    </row>
    <row r="124" spans="1:4" ht="18" customHeight="1" x14ac:dyDescent="0.2">
      <c r="A124" s="10">
        <v>14</v>
      </c>
      <c r="B124" s="11" t="s">
        <v>124</v>
      </c>
      <c r="C124" s="12">
        <v>0</v>
      </c>
      <c r="D124" s="15">
        <v>76</v>
      </c>
    </row>
    <row r="125" spans="1:4" ht="18" customHeight="1" x14ac:dyDescent="0.2">
      <c r="A125" s="10">
        <v>15</v>
      </c>
      <c r="B125" s="11" t="s">
        <v>125</v>
      </c>
      <c r="C125" s="12">
        <v>0</v>
      </c>
      <c r="D125" s="15">
        <v>129</v>
      </c>
    </row>
    <row r="126" spans="1:4" ht="18" customHeight="1" x14ac:dyDescent="0.2">
      <c r="A126" s="10">
        <v>16</v>
      </c>
      <c r="B126" s="11" t="s">
        <v>126</v>
      </c>
      <c r="C126" s="12">
        <v>0</v>
      </c>
      <c r="D126" s="15">
        <v>18</v>
      </c>
    </row>
    <row r="127" spans="1:4" ht="18" customHeight="1" x14ac:dyDescent="0.2">
      <c r="A127" s="10">
        <v>17</v>
      </c>
      <c r="B127" s="11" t="s">
        <v>127</v>
      </c>
      <c r="C127" s="12">
        <v>0</v>
      </c>
      <c r="D127" s="15">
        <v>29</v>
      </c>
    </row>
    <row r="128" spans="1:4" ht="18" customHeight="1" x14ac:dyDescent="0.2">
      <c r="A128" s="10">
        <v>18</v>
      </c>
      <c r="B128" s="11" t="s">
        <v>128</v>
      </c>
      <c r="C128" s="12">
        <v>0</v>
      </c>
      <c r="D128" s="15">
        <v>77</v>
      </c>
    </row>
    <row r="129" spans="1:4" ht="18" customHeight="1" x14ac:dyDescent="0.2">
      <c r="A129" s="10">
        <v>19</v>
      </c>
      <c r="B129" s="11" t="s">
        <v>129</v>
      </c>
      <c r="C129" s="12">
        <v>0</v>
      </c>
      <c r="D129" s="15">
        <v>47</v>
      </c>
    </row>
    <row r="130" spans="1:4" ht="18" customHeight="1" x14ac:dyDescent="0.2">
      <c r="A130" s="10">
        <v>20</v>
      </c>
      <c r="B130" s="11" t="s">
        <v>130</v>
      </c>
      <c r="C130" s="12">
        <v>0</v>
      </c>
      <c r="D130" s="15">
        <v>46</v>
      </c>
    </row>
    <row r="131" spans="1:4" ht="18" customHeight="1" x14ac:dyDescent="0.2">
      <c r="A131" s="10">
        <v>21</v>
      </c>
      <c r="B131" s="11" t="s">
        <v>131</v>
      </c>
      <c r="C131" s="12">
        <v>0</v>
      </c>
      <c r="D131" s="15">
        <v>48</v>
      </c>
    </row>
    <row r="132" spans="1:4" ht="18" customHeight="1" x14ac:dyDescent="0.2">
      <c r="A132" s="10">
        <v>22</v>
      </c>
      <c r="B132" s="11" t="s">
        <v>132</v>
      </c>
      <c r="C132" s="12">
        <v>0</v>
      </c>
      <c r="D132" s="15">
        <v>25</v>
      </c>
    </row>
    <row r="133" spans="1:4" ht="18" customHeight="1" x14ac:dyDescent="0.2">
      <c r="A133" s="10">
        <v>23</v>
      </c>
      <c r="B133" s="11" t="s">
        <v>133</v>
      </c>
      <c r="C133" s="12">
        <v>0</v>
      </c>
      <c r="D133" s="15">
        <v>44</v>
      </c>
    </row>
    <row r="134" spans="1:4" ht="18" customHeight="1" x14ac:dyDescent="0.2">
      <c r="A134" s="10">
        <v>24</v>
      </c>
      <c r="B134" s="11" t="s">
        <v>134</v>
      </c>
      <c r="C134" s="12">
        <v>0</v>
      </c>
      <c r="D134" s="15">
        <v>54</v>
      </c>
    </row>
    <row r="135" spans="1:4" ht="18" customHeight="1" x14ac:dyDescent="0.2">
      <c r="A135" s="10">
        <v>25</v>
      </c>
      <c r="B135" s="11" t="s">
        <v>135</v>
      </c>
      <c r="C135" s="12">
        <v>0</v>
      </c>
      <c r="D135" s="15">
        <v>55</v>
      </c>
    </row>
    <row r="136" spans="1:4" ht="18" customHeight="1" x14ac:dyDescent="0.2">
      <c r="A136" s="10">
        <v>26</v>
      </c>
      <c r="B136" s="11" t="s">
        <v>136</v>
      </c>
      <c r="C136" s="12">
        <v>0</v>
      </c>
      <c r="D136" s="15">
        <v>35</v>
      </c>
    </row>
    <row r="137" spans="1:4" ht="18" customHeight="1" x14ac:dyDescent="0.2">
      <c r="A137" s="7">
        <v>7</v>
      </c>
      <c r="B137" s="8" t="s">
        <v>137</v>
      </c>
      <c r="C137" s="9">
        <f>SUM(C138:C147)</f>
        <v>0</v>
      </c>
      <c r="D137" s="9">
        <f t="shared" ref="D137" si="5">SUM(D138:D147)</f>
        <v>224</v>
      </c>
    </row>
    <row r="138" spans="1:4" ht="18" customHeight="1" x14ac:dyDescent="0.2">
      <c r="A138" s="10">
        <v>1</v>
      </c>
      <c r="B138" s="11" t="s">
        <v>138</v>
      </c>
      <c r="C138" s="12">
        <v>0</v>
      </c>
      <c r="D138" s="15">
        <v>18</v>
      </c>
    </row>
    <row r="139" spans="1:4" ht="18" customHeight="1" x14ac:dyDescent="0.2">
      <c r="A139" s="10">
        <v>2</v>
      </c>
      <c r="B139" s="11" t="s">
        <v>139</v>
      </c>
      <c r="C139" s="12">
        <v>0</v>
      </c>
      <c r="D139" s="15">
        <v>7</v>
      </c>
    </row>
    <row r="140" spans="1:4" ht="18" customHeight="1" x14ac:dyDescent="0.2">
      <c r="A140" s="10">
        <v>3</v>
      </c>
      <c r="B140" s="11" t="s">
        <v>140</v>
      </c>
      <c r="C140" s="12">
        <v>0</v>
      </c>
      <c r="D140" s="15">
        <v>12</v>
      </c>
    </row>
    <row r="141" spans="1:4" ht="18" customHeight="1" x14ac:dyDescent="0.2">
      <c r="A141" s="10">
        <v>4</v>
      </c>
      <c r="B141" s="11" t="s">
        <v>141</v>
      </c>
      <c r="C141" s="12">
        <v>0</v>
      </c>
      <c r="D141" s="15">
        <v>3</v>
      </c>
    </row>
    <row r="142" spans="1:4" ht="18" customHeight="1" x14ac:dyDescent="0.2">
      <c r="A142" s="10">
        <v>5</v>
      </c>
      <c r="B142" s="11" t="s">
        <v>142</v>
      </c>
      <c r="C142" s="12">
        <v>0</v>
      </c>
      <c r="D142" s="15">
        <v>18</v>
      </c>
    </row>
    <row r="143" spans="1:4" ht="18" customHeight="1" x14ac:dyDescent="0.2">
      <c r="A143" s="10">
        <v>6</v>
      </c>
      <c r="B143" s="11" t="s">
        <v>143</v>
      </c>
      <c r="C143" s="12">
        <v>0</v>
      </c>
      <c r="D143" s="15">
        <v>12</v>
      </c>
    </row>
    <row r="144" spans="1:4" ht="18" customHeight="1" x14ac:dyDescent="0.2">
      <c r="A144" s="10">
        <v>7</v>
      </c>
      <c r="B144" s="11" t="s">
        <v>144</v>
      </c>
      <c r="C144" s="12">
        <v>0</v>
      </c>
      <c r="D144" s="15">
        <v>2</v>
      </c>
    </row>
    <row r="145" spans="1:4" ht="18" customHeight="1" x14ac:dyDescent="0.2">
      <c r="A145" s="10">
        <v>8</v>
      </c>
      <c r="B145" s="11" t="s">
        <v>145</v>
      </c>
      <c r="C145" s="12">
        <v>0</v>
      </c>
      <c r="D145" s="15">
        <v>22</v>
      </c>
    </row>
    <row r="146" spans="1:4" ht="18" customHeight="1" x14ac:dyDescent="0.2">
      <c r="A146" s="10">
        <v>9</v>
      </c>
      <c r="B146" s="11" t="s">
        <v>146</v>
      </c>
      <c r="C146" s="12">
        <v>0</v>
      </c>
      <c r="D146" s="15">
        <v>75</v>
      </c>
    </row>
    <row r="147" spans="1:4" ht="18" customHeight="1" x14ac:dyDescent="0.2">
      <c r="A147" s="10">
        <v>10</v>
      </c>
      <c r="B147" s="11" t="s">
        <v>147</v>
      </c>
      <c r="C147" s="12">
        <v>0</v>
      </c>
      <c r="D147" s="15">
        <v>55</v>
      </c>
    </row>
    <row r="148" spans="1:4" ht="18" customHeight="1" x14ac:dyDescent="0.2">
      <c r="A148" s="7">
        <v>8</v>
      </c>
      <c r="B148" s="8" t="s">
        <v>148</v>
      </c>
      <c r="C148" s="9">
        <f>SUM(C149:C159)</f>
        <v>0</v>
      </c>
      <c r="D148" s="9">
        <f t="shared" ref="D148" si="6">SUM(D149:D159)</f>
        <v>84</v>
      </c>
    </row>
    <row r="149" spans="1:4" ht="18" customHeight="1" x14ac:dyDescent="0.2">
      <c r="A149" s="10">
        <v>1</v>
      </c>
      <c r="B149" s="11" t="s">
        <v>149</v>
      </c>
      <c r="C149" s="12">
        <v>0</v>
      </c>
      <c r="D149" s="15">
        <v>5</v>
      </c>
    </row>
    <row r="150" spans="1:4" ht="18" customHeight="1" x14ac:dyDescent="0.2">
      <c r="A150" s="10">
        <v>2</v>
      </c>
      <c r="B150" s="11" t="s">
        <v>150</v>
      </c>
      <c r="C150" s="12">
        <v>0</v>
      </c>
      <c r="D150" s="15">
        <v>2</v>
      </c>
    </row>
    <row r="151" spans="1:4" ht="18" customHeight="1" x14ac:dyDescent="0.2">
      <c r="A151" s="10">
        <v>3</v>
      </c>
      <c r="B151" s="11" t="s">
        <v>151</v>
      </c>
      <c r="C151" s="12">
        <v>0</v>
      </c>
      <c r="D151" s="15">
        <v>9</v>
      </c>
    </row>
    <row r="152" spans="1:4" ht="18" customHeight="1" x14ac:dyDescent="0.2">
      <c r="A152" s="10">
        <v>4</v>
      </c>
      <c r="B152" s="11" t="s">
        <v>152</v>
      </c>
      <c r="C152" s="12">
        <v>0</v>
      </c>
      <c r="D152" s="15">
        <v>18</v>
      </c>
    </row>
    <row r="153" spans="1:4" ht="18" customHeight="1" x14ac:dyDescent="0.2">
      <c r="A153" s="10">
        <v>5</v>
      </c>
      <c r="B153" s="11" t="s">
        <v>153</v>
      </c>
      <c r="C153" s="12">
        <v>0</v>
      </c>
      <c r="D153" s="15">
        <v>5</v>
      </c>
    </row>
    <row r="154" spans="1:4" ht="18" customHeight="1" x14ac:dyDescent="0.2">
      <c r="A154" s="10">
        <v>6</v>
      </c>
      <c r="B154" s="11" t="s">
        <v>154</v>
      </c>
      <c r="C154" s="12">
        <v>0</v>
      </c>
      <c r="D154" s="15">
        <v>1</v>
      </c>
    </row>
    <row r="155" spans="1:4" ht="18" customHeight="1" x14ac:dyDescent="0.2">
      <c r="A155" s="10">
        <v>7</v>
      </c>
      <c r="B155" s="11" t="s">
        <v>155</v>
      </c>
      <c r="C155" s="12">
        <v>0</v>
      </c>
      <c r="D155" s="15">
        <v>7</v>
      </c>
    </row>
    <row r="156" spans="1:4" ht="18" customHeight="1" x14ac:dyDescent="0.2">
      <c r="A156" s="10">
        <v>8</v>
      </c>
      <c r="B156" s="11" t="s">
        <v>156</v>
      </c>
      <c r="C156" s="12">
        <v>0</v>
      </c>
      <c r="D156" s="15">
        <v>16</v>
      </c>
    </row>
    <row r="157" spans="1:4" ht="18" customHeight="1" x14ac:dyDescent="0.2">
      <c r="A157" s="10">
        <v>9</v>
      </c>
      <c r="B157" s="11" t="s">
        <v>157</v>
      </c>
      <c r="C157" s="12">
        <v>0</v>
      </c>
      <c r="D157" s="15">
        <v>3</v>
      </c>
    </row>
    <row r="158" spans="1:4" ht="18" customHeight="1" x14ac:dyDescent="0.2">
      <c r="A158" s="10">
        <v>10</v>
      </c>
      <c r="B158" s="11" t="s">
        <v>158</v>
      </c>
      <c r="C158" s="12">
        <v>0</v>
      </c>
      <c r="D158" s="15">
        <v>14</v>
      </c>
    </row>
    <row r="159" spans="1:4" ht="18" customHeight="1" x14ac:dyDescent="0.2">
      <c r="A159" s="10">
        <v>11</v>
      </c>
      <c r="B159" s="11" t="s">
        <v>159</v>
      </c>
      <c r="C159" s="12">
        <v>0</v>
      </c>
      <c r="D159" s="15">
        <v>4</v>
      </c>
    </row>
    <row r="160" spans="1:4" ht="18" customHeight="1" x14ac:dyDescent="0.2">
      <c r="A160" s="7">
        <v>9</v>
      </c>
      <c r="B160" s="8" t="s">
        <v>160</v>
      </c>
      <c r="C160" s="9">
        <f>SUM(C161:C171)</f>
        <v>0</v>
      </c>
      <c r="D160" s="9">
        <f t="shared" ref="D160" si="7">SUM(D161:D171)</f>
        <v>34</v>
      </c>
    </row>
    <row r="161" spans="1:4" ht="18" customHeight="1" x14ac:dyDescent="0.2">
      <c r="A161" s="10">
        <v>1</v>
      </c>
      <c r="B161" s="11" t="s">
        <v>161</v>
      </c>
      <c r="C161" s="12">
        <v>0</v>
      </c>
      <c r="D161" s="15">
        <v>4</v>
      </c>
    </row>
    <row r="162" spans="1:4" ht="18" customHeight="1" x14ac:dyDescent="0.2">
      <c r="A162" s="10">
        <v>2</v>
      </c>
      <c r="B162" s="11" t="s">
        <v>162</v>
      </c>
      <c r="C162" s="12">
        <v>0</v>
      </c>
      <c r="D162" s="15">
        <v>2</v>
      </c>
    </row>
    <row r="163" spans="1:4" ht="18" customHeight="1" x14ac:dyDescent="0.2">
      <c r="A163" s="10">
        <v>3</v>
      </c>
      <c r="B163" s="11" t="s">
        <v>163</v>
      </c>
      <c r="C163" s="12">
        <v>0</v>
      </c>
      <c r="D163" s="15">
        <v>1</v>
      </c>
    </row>
    <row r="164" spans="1:4" ht="18" customHeight="1" x14ac:dyDescent="0.2">
      <c r="A164" s="10">
        <v>4</v>
      </c>
      <c r="B164" s="11" t="s">
        <v>164</v>
      </c>
      <c r="C164" s="12">
        <v>0</v>
      </c>
      <c r="D164" s="15">
        <v>4</v>
      </c>
    </row>
    <row r="165" spans="1:4" ht="18" customHeight="1" x14ac:dyDescent="0.2">
      <c r="A165" s="10">
        <v>5</v>
      </c>
      <c r="B165" s="11" t="s">
        <v>165</v>
      </c>
      <c r="C165" s="12">
        <v>0</v>
      </c>
      <c r="D165" s="15">
        <v>2</v>
      </c>
    </row>
    <row r="166" spans="1:4" ht="18" customHeight="1" x14ac:dyDescent="0.2">
      <c r="A166" s="10">
        <v>6</v>
      </c>
      <c r="B166" s="11" t="s">
        <v>166</v>
      </c>
      <c r="C166" s="12">
        <v>0</v>
      </c>
      <c r="D166" s="15">
        <v>2</v>
      </c>
    </row>
    <row r="167" spans="1:4" ht="18" customHeight="1" x14ac:dyDescent="0.2">
      <c r="A167" s="10">
        <v>7</v>
      </c>
      <c r="B167" s="11" t="s">
        <v>167</v>
      </c>
      <c r="C167" s="12">
        <v>0</v>
      </c>
      <c r="D167" s="15">
        <v>3</v>
      </c>
    </row>
    <row r="168" spans="1:4" ht="18" customHeight="1" x14ac:dyDescent="0.2">
      <c r="A168" s="10">
        <v>8</v>
      </c>
      <c r="B168" s="11" t="s">
        <v>168</v>
      </c>
      <c r="C168" s="12">
        <v>0</v>
      </c>
      <c r="D168" s="15">
        <v>6</v>
      </c>
    </row>
    <row r="169" spans="1:4" ht="18" customHeight="1" x14ac:dyDescent="0.2">
      <c r="A169" s="10">
        <v>9</v>
      </c>
      <c r="B169" s="11" t="s">
        <v>169</v>
      </c>
      <c r="C169" s="12">
        <v>0</v>
      </c>
      <c r="D169" s="15">
        <v>5</v>
      </c>
    </row>
    <row r="170" spans="1:4" ht="18" customHeight="1" x14ac:dyDescent="0.2">
      <c r="A170" s="10">
        <v>10</v>
      </c>
      <c r="B170" s="11" t="s">
        <v>170</v>
      </c>
      <c r="C170" s="12">
        <v>0</v>
      </c>
      <c r="D170" s="15">
        <v>1</v>
      </c>
    </row>
    <row r="171" spans="1:4" ht="18" customHeight="1" x14ac:dyDescent="0.2">
      <c r="A171" s="10">
        <v>11</v>
      </c>
      <c r="B171" s="11" t="s">
        <v>171</v>
      </c>
      <c r="C171" s="12">
        <v>0</v>
      </c>
      <c r="D171" s="15">
        <v>4</v>
      </c>
    </row>
    <row r="172" spans="1:4" ht="18" customHeight="1" x14ac:dyDescent="0.2">
      <c r="A172" s="7">
        <v>10</v>
      </c>
      <c r="B172" s="8" t="s">
        <v>172</v>
      </c>
      <c r="C172" s="9">
        <f>SUM(C173:C180)</f>
        <v>0</v>
      </c>
      <c r="D172" s="9">
        <f t="shared" ref="D172" si="8">SUM(D173:D180)</f>
        <v>82</v>
      </c>
    </row>
    <row r="173" spans="1:4" ht="18" customHeight="1" x14ac:dyDescent="0.2">
      <c r="A173" s="10">
        <v>1</v>
      </c>
      <c r="B173" s="11" t="s">
        <v>173</v>
      </c>
      <c r="C173" s="12">
        <v>0</v>
      </c>
      <c r="D173" s="15">
        <v>9</v>
      </c>
    </row>
    <row r="174" spans="1:4" ht="18" customHeight="1" x14ac:dyDescent="0.2">
      <c r="A174" s="10">
        <v>2</v>
      </c>
      <c r="B174" s="11" t="s">
        <v>174</v>
      </c>
      <c r="C174" s="12">
        <v>0</v>
      </c>
      <c r="D174" s="15">
        <v>9</v>
      </c>
    </row>
    <row r="175" spans="1:4" ht="18" customHeight="1" x14ac:dyDescent="0.2">
      <c r="A175" s="10">
        <v>3</v>
      </c>
      <c r="B175" s="11" t="s">
        <v>175</v>
      </c>
      <c r="C175" s="12">
        <v>0</v>
      </c>
      <c r="D175" s="15">
        <v>8</v>
      </c>
    </row>
    <row r="176" spans="1:4" ht="18" customHeight="1" x14ac:dyDescent="0.2">
      <c r="A176" s="10">
        <v>4</v>
      </c>
      <c r="B176" s="11" t="s">
        <v>176</v>
      </c>
      <c r="C176" s="12">
        <v>0</v>
      </c>
      <c r="D176" s="15">
        <v>6</v>
      </c>
    </row>
    <row r="177" spans="1:4" ht="18" customHeight="1" x14ac:dyDescent="0.2">
      <c r="A177" s="10">
        <v>5</v>
      </c>
      <c r="B177" s="11" t="s">
        <v>177</v>
      </c>
      <c r="C177" s="12">
        <v>0</v>
      </c>
      <c r="D177" s="15">
        <v>12</v>
      </c>
    </row>
    <row r="178" spans="1:4" ht="18" customHeight="1" x14ac:dyDescent="0.2">
      <c r="A178" s="10">
        <v>6</v>
      </c>
      <c r="B178" s="11" t="s">
        <v>178</v>
      </c>
      <c r="C178" s="12">
        <v>0</v>
      </c>
      <c r="D178" s="15">
        <v>6</v>
      </c>
    </row>
    <row r="179" spans="1:4" ht="18" customHeight="1" x14ac:dyDescent="0.2">
      <c r="A179" s="10">
        <v>7</v>
      </c>
      <c r="B179" s="11" t="s">
        <v>179</v>
      </c>
      <c r="C179" s="12">
        <v>0</v>
      </c>
      <c r="D179" s="15">
        <v>17</v>
      </c>
    </row>
    <row r="180" spans="1:4" ht="18" customHeight="1" x14ac:dyDescent="0.2">
      <c r="A180" s="10">
        <v>8</v>
      </c>
      <c r="B180" s="11" t="s">
        <v>180</v>
      </c>
      <c r="C180" s="12">
        <v>0</v>
      </c>
      <c r="D180" s="15">
        <v>15</v>
      </c>
    </row>
    <row r="181" spans="1:4" ht="18" customHeight="1" x14ac:dyDescent="0.2">
      <c r="A181" s="7">
        <v>11</v>
      </c>
      <c r="B181" s="8" t="s">
        <v>181</v>
      </c>
      <c r="C181" s="9">
        <f>SUM(C182:C197)</f>
        <v>0</v>
      </c>
      <c r="D181" s="9">
        <f t="shared" ref="D181" si="9">SUM(D182:D197)</f>
        <v>467</v>
      </c>
    </row>
    <row r="182" spans="1:4" ht="18" customHeight="1" x14ac:dyDescent="0.2">
      <c r="A182" s="10">
        <v>1</v>
      </c>
      <c r="B182" s="11" t="s">
        <v>182</v>
      </c>
      <c r="C182" s="12">
        <v>0</v>
      </c>
      <c r="D182" s="15">
        <v>35</v>
      </c>
    </row>
    <row r="183" spans="1:4" ht="18" customHeight="1" x14ac:dyDescent="0.2">
      <c r="A183" s="10">
        <v>2</v>
      </c>
      <c r="B183" s="11" t="s">
        <v>183</v>
      </c>
      <c r="C183" s="12">
        <v>0</v>
      </c>
      <c r="D183" s="15">
        <v>27</v>
      </c>
    </row>
    <row r="184" spans="1:4" ht="18" customHeight="1" x14ac:dyDescent="0.2">
      <c r="A184" s="10">
        <v>3</v>
      </c>
      <c r="B184" s="11" t="s">
        <v>184</v>
      </c>
      <c r="C184" s="12">
        <v>0</v>
      </c>
      <c r="D184" s="15">
        <v>69</v>
      </c>
    </row>
    <row r="185" spans="1:4" ht="18" customHeight="1" x14ac:dyDescent="0.2">
      <c r="A185" s="10">
        <v>4</v>
      </c>
      <c r="B185" s="11" t="s">
        <v>185</v>
      </c>
      <c r="C185" s="12">
        <v>0</v>
      </c>
      <c r="D185" s="15">
        <v>31</v>
      </c>
    </row>
    <row r="186" spans="1:4" ht="18" customHeight="1" x14ac:dyDescent="0.2">
      <c r="A186" s="10">
        <v>5</v>
      </c>
      <c r="B186" s="11" t="s">
        <v>186</v>
      </c>
      <c r="C186" s="12">
        <v>0</v>
      </c>
      <c r="D186" s="15">
        <v>28</v>
      </c>
    </row>
    <row r="187" spans="1:4" ht="18" customHeight="1" x14ac:dyDescent="0.2">
      <c r="A187" s="10">
        <v>6</v>
      </c>
      <c r="B187" s="11" t="s">
        <v>187</v>
      </c>
      <c r="C187" s="12">
        <v>0</v>
      </c>
      <c r="D187" s="15">
        <v>42</v>
      </c>
    </row>
    <row r="188" spans="1:4" ht="18" customHeight="1" x14ac:dyDescent="0.2">
      <c r="A188" s="10">
        <v>7</v>
      </c>
      <c r="B188" s="11" t="s">
        <v>188</v>
      </c>
      <c r="C188" s="12">
        <v>0</v>
      </c>
      <c r="D188" s="15">
        <v>25</v>
      </c>
    </row>
    <row r="189" spans="1:4" ht="18" customHeight="1" x14ac:dyDescent="0.2">
      <c r="A189" s="10">
        <v>8</v>
      </c>
      <c r="B189" s="11" t="s">
        <v>189</v>
      </c>
      <c r="C189" s="12">
        <v>0</v>
      </c>
      <c r="D189" s="15">
        <v>39</v>
      </c>
    </row>
    <row r="190" spans="1:4" ht="18" customHeight="1" x14ac:dyDescent="0.2">
      <c r="A190" s="10">
        <v>9</v>
      </c>
      <c r="B190" s="11" t="s">
        <v>190</v>
      </c>
      <c r="C190" s="12">
        <v>0</v>
      </c>
      <c r="D190" s="15">
        <v>13</v>
      </c>
    </row>
    <row r="191" spans="1:4" ht="18" customHeight="1" x14ac:dyDescent="0.2">
      <c r="A191" s="10">
        <v>10</v>
      </c>
      <c r="B191" s="11" t="s">
        <v>191</v>
      </c>
      <c r="C191" s="12">
        <v>0</v>
      </c>
      <c r="D191" s="15">
        <v>29</v>
      </c>
    </row>
    <row r="192" spans="1:4" ht="18" customHeight="1" x14ac:dyDescent="0.2">
      <c r="A192" s="10">
        <v>11</v>
      </c>
      <c r="B192" s="11" t="s">
        <v>192</v>
      </c>
      <c r="C192" s="12">
        <v>0</v>
      </c>
      <c r="D192" s="15">
        <v>20</v>
      </c>
    </row>
    <row r="193" spans="1:4" ht="18" customHeight="1" x14ac:dyDescent="0.2">
      <c r="A193" s="10">
        <v>12</v>
      </c>
      <c r="B193" s="11" t="s">
        <v>193</v>
      </c>
      <c r="C193" s="12">
        <v>0</v>
      </c>
      <c r="D193" s="15">
        <v>18</v>
      </c>
    </row>
    <row r="194" spans="1:4" ht="18" customHeight="1" x14ac:dyDescent="0.2">
      <c r="A194" s="10">
        <v>13</v>
      </c>
      <c r="B194" s="11" t="s">
        <v>194</v>
      </c>
      <c r="C194" s="12">
        <v>0</v>
      </c>
      <c r="D194" s="15">
        <v>7</v>
      </c>
    </row>
    <row r="195" spans="1:4" ht="18" customHeight="1" x14ac:dyDescent="0.2">
      <c r="A195" s="10">
        <v>14</v>
      </c>
      <c r="B195" s="11" t="s">
        <v>195</v>
      </c>
      <c r="C195" s="12">
        <v>0</v>
      </c>
      <c r="D195" s="15">
        <v>13</v>
      </c>
    </row>
    <row r="196" spans="1:4" ht="18" customHeight="1" x14ac:dyDescent="0.2">
      <c r="A196" s="10">
        <v>15</v>
      </c>
      <c r="B196" s="11" t="s">
        <v>196</v>
      </c>
      <c r="C196" s="12">
        <v>0</v>
      </c>
      <c r="D196" s="15">
        <v>26</v>
      </c>
    </row>
    <row r="197" spans="1:4" ht="18" customHeight="1" x14ac:dyDescent="0.2">
      <c r="A197" s="10">
        <v>16</v>
      </c>
      <c r="B197" s="11" t="s">
        <v>197</v>
      </c>
      <c r="C197" s="12">
        <v>0</v>
      </c>
      <c r="D197" s="15">
        <v>45</v>
      </c>
    </row>
    <row r="198" spans="1:4" ht="18" customHeight="1" x14ac:dyDescent="0.2">
      <c r="A198" s="7">
        <v>12</v>
      </c>
      <c r="B198" s="8" t="s">
        <v>198</v>
      </c>
      <c r="C198" s="9">
        <f>SUM(C199:C206)</f>
        <v>0</v>
      </c>
      <c r="D198" s="9">
        <f t="shared" ref="D198" si="10">SUM(D199:D206)</f>
        <v>171</v>
      </c>
    </row>
    <row r="199" spans="1:4" ht="18" customHeight="1" x14ac:dyDescent="0.2">
      <c r="A199" s="10">
        <v>1</v>
      </c>
      <c r="B199" s="11" t="s">
        <v>199</v>
      </c>
      <c r="C199" s="12">
        <v>0</v>
      </c>
      <c r="D199" s="15">
        <v>25</v>
      </c>
    </row>
    <row r="200" spans="1:4" ht="18" customHeight="1" x14ac:dyDescent="0.2">
      <c r="A200" s="10">
        <v>2</v>
      </c>
      <c r="B200" s="11" t="s">
        <v>200</v>
      </c>
      <c r="C200" s="12">
        <v>0</v>
      </c>
      <c r="D200" s="15">
        <v>67</v>
      </c>
    </row>
    <row r="201" spans="1:4" ht="18" customHeight="1" x14ac:dyDescent="0.2">
      <c r="A201" s="10">
        <v>3</v>
      </c>
      <c r="B201" s="11" t="s">
        <v>201</v>
      </c>
      <c r="C201" s="12">
        <v>0</v>
      </c>
      <c r="D201" s="15">
        <v>5</v>
      </c>
    </row>
    <row r="202" spans="1:4" ht="18" customHeight="1" x14ac:dyDescent="0.2">
      <c r="A202" s="10">
        <v>4</v>
      </c>
      <c r="B202" s="11" t="s">
        <v>202</v>
      </c>
      <c r="C202" s="12">
        <v>0</v>
      </c>
      <c r="D202" s="15">
        <v>21</v>
      </c>
    </row>
    <row r="203" spans="1:4" ht="18" customHeight="1" x14ac:dyDescent="0.2">
      <c r="A203" s="10">
        <v>5</v>
      </c>
      <c r="B203" s="11" t="s">
        <v>203</v>
      </c>
      <c r="C203" s="12">
        <v>0</v>
      </c>
      <c r="D203" s="15">
        <v>9</v>
      </c>
    </row>
    <row r="204" spans="1:4" ht="18" customHeight="1" x14ac:dyDescent="0.2">
      <c r="A204" s="10">
        <v>6</v>
      </c>
      <c r="B204" s="11" t="s">
        <v>204</v>
      </c>
      <c r="C204" s="12">
        <v>0</v>
      </c>
      <c r="D204" s="15">
        <v>9</v>
      </c>
    </row>
    <row r="205" spans="1:4" ht="18" customHeight="1" x14ac:dyDescent="0.2">
      <c r="A205" s="10">
        <v>7</v>
      </c>
      <c r="B205" s="11" t="s">
        <v>205</v>
      </c>
      <c r="C205" s="12">
        <v>0</v>
      </c>
      <c r="D205" s="15">
        <v>16</v>
      </c>
    </row>
    <row r="206" spans="1:4" ht="18" customHeight="1" x14ac:dyDescent="0.2">
      <c r="A206" s="10">
        <v>8</v>
      </c>
      <c r="B206" s="11" t="s">
        <v>206</v>
      </c>
      <c r="C206" s="12">
        <v>0</v>
      </c>
      <c r="D206" s="15">
        <v>19</v>
      </c>
    </row>
    <row r="207" spans="1:4" ht="18" customHeight="1" x14ac:dyDescent="0.2">
      <c r="A207" s="7">
        <v>13</v>
      </c>
      <c r="B207" s="8" t="s">
        <v>207</v>
      </c>
      <c r="C207" s="9">
        <f>SUM(C208:C217)</f>
        <v>0</v>
      </c>
      <c r="D207" s="9">
        <f t="shared" ref="D207" si="11">SUM(D208:D217)</f>
        <v>234</v>
      </c>
    </row>
    <row r="208" spans="1:4" ht="18" customHeight="1" x14ac:dyDescent="0.2">
      <c r="A208" s="10">
        <v>1</v>
      </c>
      <c r="B208" s="11" t="s">
        <v>208</v>
      </c>
      <c r="C208" s="12">
        <v>0</v>
      </c>
      <c r="D208" s="15">
        <v>25</v>
      </c>
    </row>
    <row r="209" spans="1:4" ht="18" customHeight="1" x14ac:dyDescent="0.2">
      <c r="A209" s="10">
        <v>2</v>
      </c>
      <c r="B209" s="11" t="s">
        <v>209</v>
      </c>
      <c r="C209" s="12">
        <v>0</v>
      </c>
      <c r="D209" s="15">
        <v>17</v>
      </c>
    </row>
    <row r="210" spans="1:4" ht="18" customHeight="1" x14ac:dyDescent="0.2">
      <c r="A210" s="10">
        <v>3</v>
      </c>
      <c r="B210" s="11" t="s">
        <v>210</v>
      </c>
      <c r="C210" s="12">
        <v>0</v>
      </c>
      <c r="D210" s="15">
        <v>30</v>
      </c>
    </row>
    <row r="211" spans="1:4" ht="18" customHeight="1" x14ac:dyDescent="0.2">
      <c r="A211" s="10">
        <v>4</v>
      </c>
      <c r="B211" s="11" t="s">
        <v>211</v>
      </c>
      <c r="C211" s="12">
        <v>0</v>
      </c>
      <c r="D211" s="15">
        <v>22</v>
      </c>
    </row>
    <row r="212" spans="1:4" ht="18" customHeight="1" x14ac:dyDescent="0.2">
      <c r="A212" s="10">
        <v>5</v>
      </c>
      <c r="B212" s="11" t="s">
        <v>212</v>
      </c>
      <c r="C212" s="12">
        <v>0</v>
      </c>
      <c r="D212" s="15">
        <v>50</v>
      </c>
    </row>
    <row r="213" spans="1:4" ht="18" customHeight="1" x14ac:dyDescent="0.2">
      <c r="A213" s="10">
        <v>6</v>
      </c>
      <c r="B213" s="11" t="s">
        <v>213</v>
      </c>
      <c r="C213" s="12">
        <v>0</v>
      </c>
      <c r="D213" s="15">
        <v>19</v>
      </c>
    </row>
    <row r="214" spans="1:4" ht="18" customHeight="1" x14ac:dyDescent="0.2">
      <c r="A214" s="10">
        <v>7</v>
      </c>
      <c r="B214" s="11" t="s">
        <v>214</v>
      </c>
      <c r="C214" s="12">
        <v>0</v>
      </c>
      <c r="D214" s="15">
        <v>20</v>
      </c>
    </row>
    <row r="215" spans="1:4" ht="18" customHeight="1" x14ac:dyDescent="0.2">
      <c r="A215" s="10">
        <v>8</v>
      </c>
      <c r="B215" s="11" t="s">
        <v>215</v>
      </c>
      <c r="C215" s="12">
        <v>0</v>
      </c>
      <c r="D215" s="15">
        <v>11</v>
      </c>
    </row>
    <row r="216" spans="1:4" ht="18" customHeight="1" x14ac:dyDescent="0.2">
      <c r="A216" s="10">
        <v>9</v>
      </c>
      <c r="B216" s="11" t="s">
        <v>216</v>
      </c>
      <c r="C216" s="12">
        <v>0</v>
      </c>
      <c r="D216" s="15">
        <v>18</v>
      </c>
    </row>
    <row r="217" spans="1:4" ht="18" customHeight="1" x14ac:dyDescent="0.2">
      <c r="A217" s="10">
        <v>10</v>
      </c>
      <c r="B217" s="11" t="s">
        <v>217</v>
      </c>
      <c r="C217" s="12">
        <v>0</v>
      </c>
      <c r="D217" s="15">
        <v>22</v>
      </c>
    </row>
    <row r="218" spans="1:4" ht="18" customHeight="1" x14ac:dyDescent="0.2">
      <c r="A218" s="7">
        <v>14</v>
      </c>
      <c r="B218" s="8" t="s">
        <v>218</v>
      </c>
      <c r="C218" s="9">
        <f>SUM(C219:C225)</f>
        <v>0</v>
      </c>
      <c r="D218" s="9">
        <f t="shared" ref="D218" si="12">SUM(D219:D225)</f>
        <v>152</v>
      </c>
    </row>
    <row r="219" spans="1:4" ht="18" customHeight="1" x14ac:dyDescent="0.2">
      <c r="A219" s="10">
        <v>1</v>
      </c>
      <c r="B219" s="11" t="s">
        <v>219</v>
      </c>
      <c r="C219" s="12">
        <v>0</v>
      </c>
      <c r="D219" s="15">
        <v>32</v>
      </c>
    </row>
    <row r="220" spans="1:4" ht="18" customHeight="1" x14ac:dyDescent="0.2">
      <c r="A220" s="10">
        <v>2</v>
      </c>
      <c r="B220" s="11" t="s">
        <v>220</v>
      </c>
      <c r="C220" s="12">
        <v>0</v>
      </c>
      <c r="D220" s="15">
        <v>16</v>
      </c>
    </row>
    <row r="221" spans="1:4" ht="18" customHeight="1" x14ac:dyDescent="0.2">
      <c r="A221" s="10">
        <v>3</v>
      </c>
      <c r="B221" s="11" t="s">
        <v>221</v>
      </c>
      <c r="C221" s="12">
        <v>0</v>
      </c>
      <c r="D221" s="15">
        <v>38</v>
      </c>
    </row>
    <row r="222" spans="1:4" ht="18" customHeight="1" x14ac:dyDescent="0.2">
      <c r="A222" s="10">
        <v>4</v>
      </c>
      <c r="B222" s="11" t="s">
        <v>222</v>
      </c>
      <c r="C222" s="12">
        <v>0</v>
      </c>
      <c r="D222" s="15">
        <v>31</v>
      </c>
    </row>
    <row r="223" spans="1:4" ht="18" customHeight="1" x14ac:dyDescent="0.2">
      <c r="A223" s="10">
        <v>5</v>
      </c>
      <c r="B223" s="11" t="s">
        <v>223</v>
      </c>
      <c r="C223" s="12">
        <v>0</v>
      </c>
      <c r="D223" s="15">
        <v>25</v>
      </c>
    </row>
    <row r="224" spans="1:4" ht="18" customHeight="1" x14ac:dyDescent="0.2">
      <c r="A224" s="10">
        <v>6</v>
      </c>
      <c r="B224" s="11" t="s">
        <v>224</v>
      </c>
      <c r="C224" s="12">
        <v>0</v>
      </c>
      <c r="D224" s="15">
        <v>0</v>
      </c>
    </row>
    <row r="225" spans="1:4" ht="18" customHeight="1" x14ac:dyDescent="0.2">
      <c r="A225" s="10">
        <v>7</v>
      </c>
      <c r="B225" s="11" t="s">
        <v>225</v>
      </c>
      <c r="C225" s="12">
        <v>0</v>
      </c>
      <c r="D225" s="15">
        <v>10</v>
      </c>
    </row>
    <row r="226" spans="1:4" ht="18" customHeight="1" x14ac:dyDescent="0.2">
      <c r="A226" s="7">
        <v>15</v>
      </c>
      <c r="B226" s="8" t="s">
        <v>226</v>
      </c>
      <c r="C226" s="9">
        <f>SUM(C227:C235)</f>
        <v>0</v>
      </c>
      <c r="D226" s="9">
        <f t="shared" ref="D226" si="13">SUM(D227:D235)</f>
        <v>309</v>
      </c>
    </row>
    <row r="227" spans="1:4" ht="18" customHeight="1" x14ac:dyDescent="0.2">
      <c r="A227" s="10">
        <v>1</v>
      </c>
      <c r="B227" s="11" t="s">
        <v>227</v>
      </c>
      <c r="C227" s="12">
        <v>0</v>
      </c>
      <c r="D227" s="15">
        <v>80</v>
      </c>
    </row>
    <row r="228" spans="1:4" ht="18" customHeight="1" x14ac:dyDescent="0.2">
      <c r="A228" s="10">
        <v>2</v>
      </c>
      <c r="B228" s="11" t="s">
        <v>228</v>
      </c>
      <c r="C228" s="12">
        <v>0</v>
      </c>
      <c r="D228" s="15">
        <v>20</v>
      </c>
    </row>
    <row r="229" spans="1:4" ht="18" customHeight="1" x14ac:dyDescent="0.2">
      <c r="A229" s="10">
        <v>3</v>
      </c>
      <c r="B229" s="11" t="s">
        <v>229</v>
      </c>
      <c r="C229" s="12">
        <v>0</v>
      </c>
      <c r="D229" s="15">
        <v>46</v>
      </c>
    </row>
    <row r="230" spans="1:4" ht="18" customHeight="1" x14ac:dyDescent="0.2">
      <c r="A230" s="10">
        <v>4</v>
      </c>
      <c r="B230" s="11" t="s">
        <v>230</v>
      </c>
      <c r="C230" s="12">
        <v>0</v>
      </c>
      <c r="D230" s="15">
        <v>10</v>
      </c>
    </row>
    <row r="231" spans="1:4" ht="18" customHeight="1" x14ac:dyDescent="0.2">
      <c r="A231" s="10">
        <v>5</v>
      </c>
      <c r="B231" s="11" t="s">
        <v>231</v>
      </c>
      <c r="C231" s="12">
        <v>0</v>
      </c>
      <c r="D231" s="15">
        <v>8</v>
      </c>
    </row>
    <row r="232" spans="1:4" ht="18" customHeight="1" x14ac:dyDescent="0.2">
      <c r="A232" s="10">
        <v>6</v>
      </c>
      <c r="B232" s="11" t="s">
        <v>232</v>
      </c>
      <c r="C232" s="12">
        <v>0</v>
      </c>
      <c r="D232" s="15">
        <v>38</v>
      </c>
    </row>
    <row r="233" spans="1:4" ht="18" customHeight="1" x14ac:dyDescent="0.2">
      <c r="A233" s="10">
        <v>7</v>
      </c>
      <c r="B233" s="11" t="s">
        <v>233</v>
      </c>
      <c r="C233" s="12">
        <v>0</v>
      </c>
      <c r="D233" s="15">
        <v>84</v>
      </c>
    </row>
    <row r="234" spans="1:4" ht="18" customHeight="1" x14ac:dyDescent="0.2">
      <c r="A234" s="10">
        <v>8</v>
      </c>
      <c r="B234" s="11" t="s">
        <v>234</v>
      </c>
      <c r="C234" s="12">
        <v>0</v>
      </c>
      <c r="D234" s="15">
        <v>10</v>
      </c>
    </row>
    <row r="235" spans="1:4" ht="18" customHeight="1" x14ac:dyDescent="0.2">
      <c r="A235" s="10">
        <v>9</v>
      </c>
      <c r="B235" s="11" t="s">
        <v>235</v>
      </c>
      <c r="C235" s="12">
        <v>0</v>
      </c>
      <c r="D235" s="15">
        <v>13</v>
      </c>
    </row>
    <row r="236" spans="1:4" ht="18" customHeight="1" x14ac:dyDescent="0.2">
      <c r="A236" s="7">
        <v>16</v>
      </c>
      <c r="B236" s="8" t="s">
        <v>236</v>
      </c>
      <c r="C236" s="9">
        <f>SUM(C237:C240)</f>
        <v>0</v>
      </c>
      <c r="D236" s="9">
        <f t="shared" ref="D236" si="14">SUM(D237:D240)</f>
        <v>129</v>
      </c>
    </row>
    <row r="237" spans="1:4" ht="18" customHeight="1" x14ac:dyDescent="0.2">
      <c r="A237" s="10">
        <v>1</v>
      </c>
      <c r="B237" s="11" t="s">
        <v>237</v>
      </c>
      <c r="C237" s="12">
        <v>0</v>
      </c>
      <c r="D237" s="15">
        <v>29</v>
      </c>
    </row>
    <row r="238" spans="1:4" ht="18" customHeight="1" x14ac:dyDescent="0.2">
      <c r="A238" s="10">
        <v>2</v>
      </c>
      <c r="B238" s="11" t="s">
        <v>238</v>
      </c>
      <c r="C238" s="12">
        <v>0</v>
      </c>
      <c r="D238" s="15">
        <v>47</v>
      </c>
    </row>
    <row r="239" spans="1:4" ht="18" customHeight="1" x14ac:dyDescent="0.2">
      <c r="A239" s="10">
        <v>3</v>
      </c>
      <c r="B239" s="11" t="s">
        <v>239</v>
      </c>
      <c r="C239" s="12">
        <v>0</v>
      </c>
      <c r="D239" s="15">
        <v>23</v>
      </c>
    </row>
    <row r="240" spans="1:4" ht="18" customHeight="1" x14ac:dyDescent="0.2">
      <c r="A240" s="10">
        <v>4</v>
      </c>
      <c r="B240" s="11" t="s">
        <v>240</v>
      </c>
      <c r="C240" s="12">
        <v>0</v>
      </c>
      <c r="D240" s="15">
        <v>30</v>
      </c>
    </row>
    <row r="241" spans="1:4" ht="18" customHeight="1" x14ac:dyDescent="0.2">
      <c r="A241" s="7">
        <v>17</v>
      </c>
      <c r="B241" s="8" t="s">
        <v>241</v>
      </c>
      <c r="C241" s="9">
        <f>SUM(C242:C248)</f>
        <v>0</v>
      </c>
      <c r="D241" s="9">
        <f t="shared" ref="D241" si="15">SUM(D242:D248)</f>
        <v>61</v>
      </c>
    </row>
    <row r="242" spans="1:4" ht="18" customHeight="1" x14ac:dyDescent="0.2">
      <c r="A242" s="10">
        <v>1</v>
      </c>
      <c r="B242" s="11" t="s">
        <v>242</v>
      </c>
      <c r="C242" s="12">
        <v>0</v>
      </c>
      <c r="D242" s="15">
        <v>7</v>
      </c>
    </row>
    <row r="243" spans="1:4" ht="18" customHeight="1" x14ac:dyDescent="0.2">
      <c r="A243" s="10">
        <v>2</v>
      </c>
      <c r="B243" s="11" t="s">
        <v>243</v>
      </c>
      <c r="C243" s="12">
        <v>0</v>
      </c>
      <c r="D243" s="15">
        <v>11</v>
      </c>
    </row>
    <row r="244" spans="1:4" ht="18" customHeight="1" x14ac:dyDescent="0.2">
      <c r="A244" s="10">
        <v>3</v>
      </c>
      <c r="B244" s="11" t="s">
        <v>244</v>
      </c>
      <c r="C244" s="12">
        <v>0</v>
      </c>
      <c r="D244" s="15">
        <v>14</v>
      </c>
    </row>
    <row r="245" spans="1:4" ht="18" customHeight="1" x14ac:dyDescent="0.2">
      <c r="A245" s="10">
        <v>4</v>
      </c>
      <c r="B245" s="11" t="s">
        <v>245</v>
      </c>
      <c r="C245" s="12">
        <v>0</v>
      </c>
      <c r="D245" s="15">
        <v>5</v>
      </c>
    </row>
    <row r="246" spans="1:4" ht="18" customHeight="1" x14ac:dyDescent="0.2">
      <c r="A246" s="10">
        <v>5</v>
      </c>
      <c r="B246" s="11" t="s">
        <v>246</v>
      </c>
      <c r="C246" s="12">
        <v>0</v>
      </c>
      <c r="D246" s="15">
        <v>6</v>
      </c>
    </row>
    <row r="247" spans="1:4" ht="18" customHeight="1" x14ac:dyDescent="0.2">
      <c r="A247" s="10">
        <v>6</v>
      </c>
      <c r="B247" s="11" t="s">
        <v>247</v>
      </c>
      <c r="C247" s="12">
        <v>0</v>
      </c>
      <c r="D247" s="15">
        <v>8</v>
      </c>
    </row>
    <row r="248" spans="1:4" ht="18" customHeight="1" x14ac:dyDescent="0.2">
      <c r="A248" s="10">
        <v>7</v>
      </c>
      <c r="B248" s="11" t="s">
        <v>248</v>
      </c>
      <c r="C248" s="12">
        <v>0</v>
      </c>
      <c r="D248" s="15">
        <v>10</v>
      </c>
    </row>
    <row r="249" spans="1:4" ht="18" customHeight="1" x14ac:dyDescent="0.2">
      <c r="A249" s="7">
        <v>18</v>
      </c>
      <c r="B249" s="8" t="s">
        <v>249</v>
      </c>
      <c r="C249" s="9">
        <f>SUM(C250:C261)</f>
        <v>0</v>
      </c>
      <c r="D249" s="9">
        <f t="shared" ref="D249" si="16">SUM(D250:D261)</f>
        <v>1289</v>
      </c>
    </row>
    <row r="250" spans="1:4" ht="18" customHeight="1" x14ac:dyDescent="0.2">
      <c r="A250" s="10">
        <v>1</v>
      </c>
      <c r="B250" s="11" t="s">
        <v>250</v>
      </c>
      <c r="C250" s="12">
        <v>0</v>
      </c>
      <c r="D250" s="15">
        <v>219</v>
      </c>
    </row>
    <row r="251" spans="1:4" ht="18" customHeight="1" x14ac:dyDescent="0.2">
      <c r="A251" s="10">
        <v>2</v>
      </c>
      <c r="B251" s="11" t="s">
        <v>251</v>
      </c>
      <c r="C251" s="12">
        <v>0</v>
      </c>
      <c r="D251" s="15">
        <v>128</v>
      </c>
    </row>
    <row r="252" spans="1:4" ht="18" customHeight="1" x14ac:dyDescent="0.2">
      <c r="A252" s="10">
        <v>3</v>
      </c>
      <c r="B252" s="11" t="s">
        <v>252</v>
      </c>
      <c r="C252" s="12">
        <v>0</v>
      </c>
      <c r="D252" s="15">
        <v>119</v>
      </c>
    </row>
    <row r="253" spans="1:4" ht="18" customHeight="1" x14ac:dyDescent="0.2">
      <c r="A253" s="10">
        <v>4</v>
      </c>
      <c r="B253" s="11" t="s">
        <v>253</v>
      </c>
      <c r="C253" s="12">
        <v>0</v>
      </c>
      <c r="D253" s="15">
        <v>69</v>
      </c>
    </row>
    <row r="254" spans="1:4" ht="18" customHeight="1" x14ac:dyDescent="0.2">
      <c r="A254" s="10">
        <v>5</v>
      </c>
      <c r="B254" s="11" t="s">
        <v>254</v>
      </c>
      <c r="C254" s="12">
        <v>0</v>
      </c>
      <c r="D254" s="15">
        <v>150</v>
      </c>
    </row>
    <row r="255" spans="1:4" ht="18" customHeight="1" x14ac:dyDescent="0.2">
      <c r="A255" s="10">
        <v>6</v>
      </c>
      <c r="B255" s="11" t="s">
        <v>255</v>
      </c>
      <c r="C255" s="12">
        <v>0</v>
      </c>
      <c r="D255" s="15">
        <v>115</v>
      </c>
    </row>
    <row r="256" spans="1:4" ht="18" customHeight="1" x14ac:dyDescent="0.2">
      <c r="A256" s="10">
        <v>7</v>
      </c>
      <c r="B256" s="11" t="s">
        <v>256</v>
      </c>
      <c r="C256" s="12">
        <v>0</v>
      </c>
      <c r="D256" s="15">
        <v>123</v>
      </c>
    </row>
    <row r="257" spans="1:4" ht="18" customHeight="1" x14ac:dyDescent="0.2">
      <c r="A257" s="10">
        <v>8</v>
      </c>
      <c r="B257" s="11" t="s">
        <v>257</v>
      </c>
      <c r="C257" s="12">
        <v>0</v>
      </c>
      <c r="D257" s="15">
        <v>109</v>
      </c>
    </row>
    <row r="258" spans="1:4" ht="18" customHeight="1" x14ac:dyDescent="0.2">
      <c r="A258" s="10">
        <v>9</v>
      </c>
      <c r="B258" s="11" t="s">
        <v>258</v>
      </c>
      <c r="C258" s="12">
        <v>0</v>
      </c>
      <c r="D258" s="15">
        <v>86</v>
      </c>
    </row>
    <row r="259" spans="1:4" ht="18" customHeight="1" x14ac:dyDescent="0.2">
      <c r="A259" s="10">
        <v>10</v>
      </c>
      <c r="B259" s="11" t="s">
        <v>259</v>
      </c>
      <c r="C259" s="12">
        <v>0</v>
      </c>
      <c r="D259" s="15">
        <v>84</v>
      </c>
    </row>
    <row r="260" spans="1:4" ht="18" customHeight="1" x14ac:dyDescent="0.2">
      <c r="A260" s="10">
        <v>11</v>
      </c>
      <c r="B260" s="11" t="s">
        <v>260</v>
      </c>
      <c r="C260" s="12">
        <v>0</v>
      </c>
      <c r="D260" s="15">
        <v>42</v>
      </c>
    </row>
    <row r="261" spans="1:4" ht="18" customHeight="1" x14ac:dyDescent="0.2">
      <c r="A261" s="10">
        <v>12</v>
      </c>
      <c r="B261" s="11" t="s">
        <v>261</v>
      </c>
      <c r="C261" s="12">
        <v>0</v>
      </c>
      <c r="D261" s="15">
        <v>45</v>
      </c>
    </row>
    <row r="262" spans="1:4" ht="18" customHeight="1" x14ac:dyDescent="0.2">
      <c r="A262" s="7">
        <v>19</v>
      </c>
      <c r="B262" s="8" t="s">
        <v>262</v>
      </c>
      <c r="C262" s="9">
        <f>SUM(C263:C294)</f>
        <v>0</v>
      </c>
      <c r="D262" s="9">
        <f t="shared" ref="D262" si="17">SUM(D263:D294)</f>
        <v>3781</v>
      </c>
    </row>
    <row r="263" spans="1:4" ht="18" customHeight="1" x14ac:dyDescent="0.2">
      <c r="A263" s="10">
        <v>1</v>
      </c>
      <c r="B263" s="11" t="s">
        <v>263</v>
      </c>
      <c r="C263" s="12">
        <v>0</v>
      </c>
      <c r="D263" s="15">
        <v>130</v>
      </c>
    </row>
    <row r="264" spans="1:4" ht="18" customHeight="1" x14ac:dyDescent="0.2">
      <c r="A264" s="10">
        <v>2</v>
      </c>
      <c r="B264" s="11" t="s">
        <v>264</v>
      </c>
      <c r="C264" s="12">
        <v>0</v>
      </c>
      <c r="D264" s="15">
        <v>135</v>
      </c>
    </row>
    <row r="265" spans="1:4" ht="18" customHeight="1" x14ac:dyDescent="0.2">
      <c r="A265" s="10">
        <v>3</v>
      </c>
      <c r="B265" s="11" t="s">
        <v>265</v>
      </c>
      <c r="C265" s="12">
        <v>0</v>
      </c>
      <c r="D265" s="15">
        <v>62</v>
      </c>
    </row>
    <row r="266" spans="1:4" ht="18" customHeight="1" x14ac:dyDescent="0.2">
      <c r="A266" s="10">
        <v>4</v>
      </c>
      <c r="B266" s="11" t="s">
        <v>266</v>
      </c>
      <c r="C266" s="12">
        <v>0</v>
      </c>
      <c r="D266" s="15">
        <v>191</v>
      </c>
    </row>
    <row r="267" spans="1:4" ht="18" customHeight="1" x14ac:dyDescent="0.2">
      <c r="A267" s="10">
        <v>5</v>
      </c>
      <c r="B267" s="11" t="s">
        <v>267</v>
      </c>
      <c r="C267" s="12">
        <v>0</v>
      </c>
      <c r="D267" s="15">
        <v>62</v>
      </c>
    </row>
    <row r="268" spans="1:4" ht="18" customHeight="1" x14ac:dyDescent="0.2">
      <c r="A268" s="10">
        <v>6</v>
      </c>
      <c r="B268" s="11" t="s">
        <v>268</v>
      </c>
      <c r="C268" s="12">
        <v>0</v>
      </c>
      <c r="D268" s="15">
        <v>113</v>
      </c>
    </row>
    <row r="269" spans="1:4" ht="18" customHeight="1" x14ac:dyDescent="0.2">
      <c r="A269" s="10">
        <v>7</v>
      </c>
      <c r="B269" s="11" t="s">
        <v>269</v>
      </c>
      <c r="C269" s="12">
        <v>0</v>
      </c>
      <c r="D269" s="15">
        <v>27</v>
      </c>
    </row>
    <row r="270" spans="1:4" ht="18" customHeight="1" x14ac:dyDescent="0.2">
      <c r="A270" s="10">
        <v>8</v>
      </c>
      <c r="B270" s="11" t="s">
        <v>270</v>
      </c>
      <c r="C270" s="12">
        <v>0</v>
      </c>
      <c r="D270" s="15">
        <v>209</v>
      </c>
    </row>
    <row r="271" spans="1:4" ht="18" customHeight="1" x14ac:dyDescent="0.2">
      <c r="A271" s="10">
        <v>9</v>
      </c>
      <c r="B271" s="11" t="s">
        <v>271</v>
      </c>
      <c r="C271" s="12">
        <v>0</v>
      </c>
      <c r="D271" s="15">
        <v>150</v>
      </c>
    </row>
    <row r="272" spans="1:4" ht="18" customHeight="1" x14ac:dyDescent="0.2">
      <c r="A272" s="10">
        <v>10</v>
      </c>
      <c r="B272" s="11" t="s">
        <v>272</v>
      </c>
      <c r="C272" s="12">
        <v>0</v>
      </c>
      <c r="D272" s="15">
        <v>259</v>
      </c>
    </row>
    <row r="273" spans="1:4" ht="18" customHeight="1" x14ac:dyDescent="0.2">
      <c r="A273" s="10">
        <v>11</v>
      </c>
      <c r="B273" s="11" t="s">
        <v>273</v>
      </c>
      <c r="C273" s="12">
        <v>0</v>
      </c>
      <c r="D273" s="15">
        <v>95</v>
      </c>
    </row>
    <row r="274" spans="1:4" ht="18" customHeight="1" x14ac:dyDescent="0.2">
      <c r="A274" s="10">
        <v>12</v>
      </c>
      <c r="B274" s="11" t="s">
        <v>274</v>
      </c>
      <c r="C274" s="12">
        <v>0</v>
      </c>
      <c r="D274" s="15">
        <v>129</v>
      </c>
    </row>
    <row r="275" spans="1:4" ht="18" customHeight="1" x14ac:dyDescent="0.2">
      <c r="A275" s="10">
        <v>13</v>
      </c>
      <c r="B275" s="11" t="s">
        <v>275</v>
      </c>
      <c r="C275" s="12">
        <v>0</v>
      </c>
      <c r="D275" s="15">
        <v>149</v>
      </c>
    </row>
    <row r="276" spans="1:4" ht="18" customHeight="1" x14ac:dyDescent="0.2">
      <c r="A276" s="10">
        <v>14</v>
      </c>
      <c r="B276" s="11" t="s">
        <v>276</v>
      </c>
      <c r="C276" s="12">
        <v>0</v>
      </c>
      <c r="D276" s="15">
        <v>146</v>
      </c>
    </row>
    <row r="277" spans="1:4" ht="18" customHeight="1" x14ac:dyDescent="0.2">
      <c r="A277" s="10">
        <v>15</v>
      </c>
      <c r="B277" s="11" t="s">
        <v>277</v>
      </c>
      <c r="C277" s="12">
        <v>0</v>
      </c>
      <c r="D277" s="15">
        <v>226</v>
      </c>
    </row>
    <row r="278" spans="1:4" ht="18" customHeight="1" x14ac:dyDescent="0.2">
      <c r="A278" s="10">
        <v>16</v>
      </c>
      <c r="B278" s="11" t="s">
        <v>278</v>
      </c>
      <c r="C278" s="12">
        <v>0</v>
      </c>
      <c r="D278" s="15">
        <v>247</v>
      </c>
    </row>
    <row r="279" spans="1:4" ht="18" customHeight="1" x14ac:dyDescent="0.2">
      <c r="A279" s="10">
        <v>17</v>
      </c>
      <c r="B279" s="11" t="s">
        <v>279</v>
      </c>
      <c r="C279" s="12">
        <v>0</v>
      </c>
      <c r="D279" s="15">
        <v>130</v>
      </c>
    </row>
    <row r="280" spans="1:4" ht="18" customHeight="1" x14ac:dyDescent="0.2">
      <c r="A280" s="10">
        <v>18</v>
      </c>
      <c r="B280" s="11" t="s">
        <v>280</v>
      </c>
      <c r="C280" s="12">
        <v>0</v>
      </c>
      <c r="D280" s="15">
        <v>158</v>
      </c>
    </row>
    <row r="281" spans="1:4" ht="18" customHeight="1" x14ac:dyDescent="0.2">
      <c r="A281" s="10">
        <v>19</v>
      </c>
      <c r="B281" s="11" t="s">
        <v>281</v>
      </c>
      <c r="C281" s="12">
        <v>0</v>
      </c>
      <c r="D281" s="15">
        <v>22</v>
      </c>
    </row>
    <row r="282" spans="1:4" ht="18" customHeight="1" x14ac:dyDescent="0.2">
      <c r="A282" s="10">
        <v>20</v>
      </c>
      <c r="B282" s="11" t="s">
        <v>282</v>
      </c>
      <c r="C282" s="12">
        <v>0</v>
      </c>
      <c r="D282" s="15">
        <v>185</v>
      </c>
    </row>
    <row r="283" spans="1:4" ht="18" customHeight="1" x14ac:dyDescent="0.2">
      <c r="A283" s="10">
        <v>21</v>
      </c>
      <c r="B283" s="11" t="s">
        <v>283</v>
      </c>
      <c r="C283" s="12">
        <v>0</v>
      </c>
      <c r="D283" s="15">
        <v>151</v>
      </c>
    </row>
    <row r="284" spans="1:4" ht="18" customHeight="1" x14ac:dyDescent="0.2">
      <c r="A284" s="10">
        <v>22</v>
      </c>
      <c r="B284" s="11" t="s">
        <v>284</v>
      </c>
      <c r="C284" s="12">
        <v>0</v>
      </c>
      <c r="D284" s="15">
        <v>133</v>
      </c>
    </row>
    <row r="285" spans="1:4" ht="18" customHeight="1" x14ac:dyDescent="0.2">
      <c r="A285" s="10">
        <v>23</v>
      </c>
      <c r="B285" s="11" t="s">
        <v>285</v>
      </c>
      <c r="C285" s="12">
        <v>0</v>
      </c>
      <c r="D285" s="15">
        <v>53</v>
      </c>
    </row>
    <row r="286" spans="1:4" ht="18" customHeight="1" x14ac:dyDescent="0.2">
      <c r="A286" s="10">
        <v>24</v>
      </c>
      <c r="B286" s="11" t="s">
        <v>286</v>
      </c>
      <c r="C286" s="12">
        <v>0</v>
      </c>
      <c r="D286" s="15">
        <v>89</v>
      </c>
    </row>
    <row r="287" spans="1:4" ht="18" customHeight="1" x14ac:dyDescent="0.2">
      <c r="A287" s="10">
        <v>25</v>
      </c>
      <c r="B287" s="11" t="s">
        <v>287</v>
      </c>
      <c r="C287" s="12">
        <v>0</v>
      </c>
      <c r="D287" s="15">
        <v>81</v>
      </c>
    </row>
    <row r="288" spans="1:4" ht="18" customHeight="1" x14ac:dyDescent="0.2">
      <c r="A288" s="10">
        <v>26</v>
      </c>
      <c r="B288" s="11" t="s">
        <v>288</v>
      </c>
      <c r="C288" s="12">
        <v>0</v>
      </c>
      <c r="D288" s="15">
        <v>97</v>
      </c>
    </row>
    <row r="289" spans="1:4" ht="18" customHeight="1" x14ac:dyDescent="0.2">
      <c r="A289" s="10">
        <v>27</v>
      </c>
      <c r="B289" s="11" t="s">
        <v>289</v>
      </c>
      <c r="C289" s="12">
        <v>0</v>
      </c>
      <c r="D289" s="15">
        <v>48</v>
      </c>
    </row>
    <row r="290" spans="1:4" ht="18" customHeight="1" x14ac:dyDescent="0.2">
      <c r="A290" s="10">
        <v>28</v>
      </c>
      <c r="B290" s="11" t="s">
        <v>290</v>
      </c>
      <c r="C290" s="12">
        <v>0</v>
      </c>
      <c r="D290" s="15">
        <v>75</v>
      </c>
    </row>
    <row r="291" spans="1:4" ht="18" customHeight="1" x14ac:dyDescent="0.2">
      <c r="A291" s="10">
        <v>29</v>
      </c>
      <c r="B291" s="11" t="s">
        <v>291</v>
      </c>
      <c r="C291" s="12">
        <v>0</v>
      </c>
      <c r="D291" s="15">
        <v>48</v>
      </c>
    </row>
    <row r="292" spans="1:4" ht="18" customHeight="1" x14ac:dyDescent="0.2">
      <c r="A292" s="10">
        <v>30</v>
      </c>
      <c r="B292" s="11" t="s">
        <v>292</v>
      </c>
      <c r="C292" s="12">
        <v>0</v>
      </c>
      <c r="D292" s="15">
        <v>56</v>
      </c>
    </row>
    <row r="293" spans="1:4" ht="18" customHeight="1" x14ac:dyDescent="0.2">
      <c r="A293" s="10">
        <v>31</v>
      </c>
      <c r="B293" s="11" t="s">
        <v>293</v>
      </c>
      <c r="C293" s="12">
        <v>0</v>
      </c>
      <c r="D293" s="15">
        <v>66</v>
      </c>
    </row>
    <row r="294" spans="1:4" ht="18" customHeight="1" x14ac:dyDescent="0.2">
      <c r="A294" s="10">
        <v>32</v>
      </c>
      <c r="B294" s="11" t="s">
        <v>294</v>
      </c>
      <c r="C294" s="12">
        <v>0</v>
      </c>
      <c r="D294" s="15">
        <v>59</v>
      </c>
    </row>
    <row r="295" spans="1:4" ht="18" customHeight="1" x14ac:dyDescent="0.2">
      <c r="A295" s="7">
        <v>20</v>
      </c>
      <c r="B295" s="8" t="s">
        <v>295</v>
      </c>
      <c r="C295" s="9">
        <f>SUM(C296:C318)</f>
        <v>0</v>
      </c>
      <c r="D295" s="9">
        <f t="shared" ref="D295" si="18">SUM(D296:D318)</f>
        <v>427</v>
      </c>
    </row>
    <row r="296" spans="1:4" ht="18" customHeight="1" x14ac:dyDescent="0.2">
      <c r="A296" s="10">
        <v>1</v>
      </c>
      <c r="B296" s="11" t="s">
        <v>296</v>
      </c>
      <c r="C296" s="12">
        <v>0</v>
      </c>
      <c r="D296" s="15">
        <v>22</v>
      </c>
    </row>
    <row r="297" spans="1:4" ht="18" customHeight="1" x14ac:dyDescent="0.2">
      <c r="A297" s="10">
        <v>2</v>
      </c>
      <c r="B297" s="11" t="s">
        <v>297</v>
      </c>
      <c r="C297" s="12">
        <v>0</v>
      </c>
      <c r="D297" s="15">
        <v>12</v>
      </c>
    </row>
    <row r="298" spans="1:4" ht="18" customHeight="1" x14ac:dyDescent="0.2">
      <c r="A298" s="10">
        <v>3</v>
      </c>
      <c r="B298" s="11" t="s">
        <v>298</v>
      </c>
      <c r="C298" s="12">
        <v>0</v>
      </c>
      <c r="D298" s="15">
        <v>20</v>
      </c>
    </row>
    <row r="299" spans="1:4" ht="18" customHeight="1" x14ac:dyDescent="0.2">
      <c r="A299" s="10">
        <v>4</v>
      </c>
      <c r="B299" s="11" t="s">
        <v>299</v>
      </c>
      <c r="C299" s="12">
        <v>0</v>
      </c>
      <c r="D299" s="15">
        <v>17</v>
      </c>
    </row>
    <row r="300" spans="1:4" ht="18" customHeight="1" x14ac:dyDescent="0.2">
      <c r="A300" s="10">
        <v>5</v>
      </c>
      <c r="B300" s="11" t="s">
        <v>300</v>
      </c>
      <c r="C300" s="12">
        <v>0</v>
      </c>
      <c r="D300" s="15">
        <v>12</v>
      </c>
    </row>
    <row r="301" spans="1:4" ht="18" customHeight="1" x14ac:dyDescent="0.2">
      <c r="A301" s="10">
        <v>6</v>
      </c>
      <c r="B301" s="11" t="s">
        <v>301</v>
      </c>
      <c r="C301" s="12">
        <v>0</v>
      </c>
      <c r="D301" s="15">
        <v>14</v>
      </c>
    </row>
    <row r="302" spans="1:4" ht="18" customHeight="1" x14ac:dyDescent="0.2">
      <c r="A302" s="10">
        <v>7</v>
      </c>
      <c r="B302" s="11" t="s">
        <v>302</v>
      </c>
      <c r="C302" s="12">
        <v>0</v>
      </c>
      <c r="D302" s="15">
        <v>9</v>
      </c>
    </row>
    <row r="303" spans="1:4" ht="18" customHeight="1" x14ac:dyDescent="0.2">
      <c r="A303" s="10">
        <v>8</v>
      </c>
      <c r="B303" s="11" t="s">
        <v>303</v>
      </c>
      <c r="C303" s="12">
        <v>0</v>
      </c>
      <c r="D303" s="15">
        <v>34</v>
      </c>
    </row>
    <row r="304" spans="1:4" ht="18" customHeight="1" x14ac:dyDescent="0.2">
      <c r="A304" s="10">
        <v>9</v>
      </c>
      <c r="B304" s="11" t="s">
        <v>304</v>
      </c>
      <c r="C304" s="12">
        <v>0</v>
      </c>
      <c r="D304" s="15">
        <v>16</v>
      </c>
    </row>
    <row r="305" spans="1:4" ht="18" customHeight="1" x14ac:dyDescent="0.2">
      <c r="A305" s="10">
        <v>10</v>
      </c>
      <c r="B305" s="11" t="s">
        <v>305</v>
      </c>
      <c r="C305" s="12">
        <v>0</v>
      </c>
      <c r="D305" s="15">
        <v>17</v>
      </c>
    </row>
    <row r="306" spans="1:4" ht="18" customHeight="1" x14ac:dyDescent="0.2">
      <c r="A306" s="10">
        <v>11</v>
      </c>
      <c r="B306" s="11" t="s">
        <v>306</v>
      </c>
      <c r="C306" s="12">
        <v>0</v>
      </c>
      <c r="D306" s="15">
        <v>7</v>
      </c>
    </row>
    <row r="307" spans="1:4" ht="18" customHeight="1" x14ac:dyDescent="0.2">
      <c r="A307" s="10">
        <v>12</v>
      </c>
      <c r="B307" s="11" t="s">
        <v>307</v>
      </c>
      <c r="C307" s="12">
        <v>0</v>
      </c>
      <c r="D307" s="15">
        <v>13</v>
      </c>
    </row>
    <row r="308" spans="1:4" ht="18" customHeight="1" x14ac:dyDescent="0.2">
      <c r="A308" s="10">
        <v>13</v>
      </c>
      <c r="B308" s="11" t="s">
        <v>308</v>
      </c>
      <c r="C308" s="12">
        <v>0</v>
      </c>
      <c r="D308" s="15">
        <v>7</v>
      </c>
    </row>
    <row r="309" spans="1:4" ht="18" customHeight="1" x14ac:dyDescent="0.2">
      <c r="A309" s="10">
        <v>14</v>
      </c>
      <c r="B309" s="11" t="s">
        <v>309</v>
      </c>
      <c r="C309" s="12">
        <v>0</v>
      </c>
      <c r="D309" s="15">
        <v>54</v>
      </c>
    </row>
    <row r="310" spans="1:4" ht="18" customHeight="1" x14ac:dyDescent="0.2">
      <c r="A310" s="10">
        <v>15</v>
      </c>
      <c r="B310" s="11" t="s">
        <v>310</v>
      </c>
      <c r="C310" s="12">
        <v>0</v>
      </c>
      <c r="D310" s="15">
        <v>5</v>
      </c>
    </row>
    <row r="311" spans="1:4" ht="18" customHeight="1" x14ac:dyDescent="0.2">
      <c r="A311" s="10">
        <v>16</v>
      </c>
      <c r="B311" s="11" t="s">
        <v>311</v>
      </c>
      <c r="C311" s="12">
        <v>0</v>
      </c>
      <c r="D311" s="15">
        <v>6</v>
      </c>
    </row>
    <row r="312" spans="1:4" ht="18" customHeight="1" x14ac:dyDescent="0.2">
      <c r="A312" s="10">
        <v>17</v>
      </c>
      <c r="B312" s="11" t="s">
        <v>312</v>
      </c>
      <c r="C312" s="12">
        <v>0</v>
      </c>
      <c r="D312" s="15">
        <v>14</v>
      </c>
    </row>
    <row r="313" spans="1:4" ht="18" customHeight="1" x14ac:dyDescent="0.2">
      <c r="A313" s="10">
        <v>18</v>
      </c>
      <c r="B313" s="11" t="s">
        <v>313</v>
      </c>
      <c r="C313" s="12">
        <v>0</v>
      </c>
      <c r="D313" s="15">
        <v>28</v>
      </c>
    </row>
    <row r="314" spans="1:4" ht="18" customHeight="1" x14ac:dyDescent="0.2">
      <c r="A314" s="10">
        <v>19</v>
      </c>
      <c r="B314" s="11" t="s">
        <v>314</v>
      </c>
      <c r="C314" s="12">
        <v>0</v>
      </c>
      <c r="D314" s="15">
        <v>38</v>
      </c>
    </row>
    <row r="315" spans="1:4" ht="18" customHeight="1" x14ac:dyDescent="0.2">
      <c r="A315" s="10">
        <v>20</v>
      </c>
      <c r="B315" s="11" t="s">
        <v>315</v>
      </c>
      <c r="C315" s="12">
        <v>0</v>
      </c>
      <c r="D315" s="15">
        <v>1</v>
      </c>
    </row>
    <row r="316" spans="1:4" ht="18" customHeight="1" x14ac:dyDescent="0.2">
      <c r="A316" s="10">
        <v>21</v>
      </c>
      <c r="B316" s="11" t="s">
        <v>316</v>
      </c>
      <c r="C316" s="12">
        <v>0</v>
      </c>
      <c r="D316" s="15">
        <v>42</v>
      </c>
    </row>
    <row r="317" spans="1:4" ht="18" customHeight="1" x14ac:dyDescent="0.2">
      <c r="A317" s="10">
        <v>22</v>
      </c>
      <c r="B317" s="11" t="s">
        <v>317</v>
      </c>
      <c r="C317" s="12">
        <v>0</v>
      </c>
      <c r="D317" s="15">
        <v>21</v>
      </c>
    </row>
    <row r="318" spans="1:4" ht="18" customHeight="1" x14ac:dyDescent="0.2">
      <c r="A318" s="10">
        <v>23</v>
      </c>
      <c r="B318" s="11" t="s">
        <v>293</v>
      </c>
      <c r="C318" s="12">
        <v>0</v>
      </c>
      <c r="D318" s="15">
        <v>18</v>
      </c>
    </row>
    <row r="319" spans="1:4" ht="18" customHeight="1" x14ac:dyDescent="0.2">
      <c r="A319" s="7">
        <v>21</v>
      </c>
      <c r="B319" s="8" t="s">
        <v>318</v>
      </c>
      <c r="C319" s="9">
        <f>SUM(C320:C334)</f>
        <v>0</v>
      </c>
      <c r="D319" s="9">
        <f t="shared" ref="D319" si="19">SUM(D320:D334)</f>
        <v>278</v>
      </c>
    </row>
    <row r="320" spans="1:4" ht="18" customHeight="1" x14ac:dyDescent="0.2">
      <c r="A320" s="10">
        <v>1</v>
      </c>
      <c r="B320" s="11" t="s">
        <v>319</v>
      </c>
      <c r="C320" s="12">
        <v>0</v>
      </c>
      <c r="D320" s="15">
        <v>26</v>
      </c>
    </row>
    <row r="321" spans="1:4" ht="18" customHeight="1" x14ac:dyDescent="0.2">
      <c r="A321" s="10">
        <v>2</v>
      </c>
      <c r="B321" s="11" t="s">
        <v>320</v>
      </c>
      <c r="C321" s="12">
        <v>0</v>
      </c>
      <c r="D321" s="15">
        <v>24</v>
      </c>
    </row>
    <row r="322" spans="1:4" ht="18" customHeight="1" x14ac:dyDescent="0.2">
      <c r="A322" s="10">
        <v>3</v>
      </c>
      <c r="B322" s="11" t="s">
        <v>321</v>
      </c>
      <c r="C322" s="12">
        <v>0</v>
      </c>
      <c r="D322" s="15">
        <v>26</v>
      </c>
    </row>
    <row r="323" spans="1:4" ht="18" customHeight="1" x14ac:dyDescent="0.2">
      <c r="A323" s="10">
        <v>4</v>
      </c>
      <c r="B323" s="11" t="s">
        <v>322</v>
      </c>
      <c r="C323" s="12">
        <v>0</v>
      </c>
      <c r="D323" s="15">
        <v>27</v>
      </c>
    </row>
    <row r="324" spans="1:4" ht="18" customHeight="1" x14ac:dyDescent="0.2">
      <c r="A324" s="10">
        <v>5</v>
      </c>
      <c r="B324" s="11" t="s">
        <v>323</v>
      </c>
      <c r="C324" s="12">
        <v>0</v>
      </c>
      <c r="D324" s="15">
        <v>16</v>
      </c>
    </row>
    <row r="325" spans="1:4" ht="18" customHeight="1" x14ac:dyDescent="0.2">
      <c r="A325" s="10">
        <v>6</v>
      </c>
      <c r="B325" s="11" t="s">
        <v>324</v>
      </c>
      <c r="C325" s="12">
        <v>0</v>
      </c>
      <c r="D325" s="15">
        <v>11</v>
      </c>
    </row>
    <row r="326" spans="1:4" ht="18" customHeight="1" x14ac:dyDescent="0.2">
      <c r="A326" s="10">
        <v>7</v>
      </c>
      <c r="B326" s="11" t="s">
        <v>325</v>
      </c>
      <c r="C326" s="12">
        <v>0</v>
      </c>
      <c r="D326" s="15">
        <v>24</v>
      </c>
    </row>
    <row r="327" spans="1:4" ht="18" customHeight="1" x14ac:dyDescent="0.2">
      <c r="A327" s="10">
        <v>8</v>
      </c>
      <c r="B327" s="11" t="s">
        <v>326</v>
      </c>
      <c r="C327" s="12">
        <v>0</v>
      </c>
      <c r="D327" s="15">
        <v>13</v>
      </c>
    </row>
    <row r="328" spans="1:4" ht="18" customHeight="1" x14ac:dyDescent="0.2">
      <c r="A328" s="10">
        <v>9</v>
      </c>
      <c r="B328" s="11" t="s">
        <v>327</v>
      </c>
      <c r="C328" s="12">
        <v>0</v>
      </c>
      <c r="D328" s="15">
        <v>30</v>
      </c>
    </row>
    <row r="329" spans="1:4" ht="18" customHeight="1" x14ac:dyDescent="0.2">
      <c r="A329" s="10">
        <v>10</v>
      </c>
      <c r="B329" s="11" t="s">
        <v>328</v>
      </c>
      <c r="C329" s="12">
        <v>0</v>
      </c>
      <c r="D329" s="15">
        <v>22</v>
      </c>
    </row>
    <row r="330" spans="1:4" ht="18" customHeight="1" x14ac:dyDescent="0.2">
      <c r="A330" s="10">
        <v>11</v>
      </c>
      <c r="B330" s="11" t="s">
        <v>329</v>
      </c>
      <c r="C330" s="12">
        <v>0</v>
      </c>
      <c r="D330" s="15">
        <v>16</v>
      </c>
    </row>
    <row r="331" spans="1:4" ht="18" customHeight="1" x14ac:dyDescent="0.2">
      <c r="A331" s="10">
        <v>12</v>
      </c>
      <c r="B331" s="11" t="s">
        <v>330</v>
      </c>
      <c r="C331" s="12">
        <v>0</v>
      </c>
      <c r="D331" s="15">
        <v>9</v>
      </c>
    </row>
    <row r="332" spans="1:4" ht="18" customHeight="1" x14ac:dyDescent="0.2">
      <c r="A332" s="10">
        <v>13</v>
      </c>
      <c r="B332" s="11" t="s">
        <v>331</v>
      </c>
      <c r="C332" s="12">
        <v>0</v>
      </c>
      <c r="D332" s="15">
        <v>17</v>
      </c>
    </row>
    <row r="333" spans="1:4" ht="18" customHeight="1" x14ac:dyDescent="0.2">
      <c r="A333" s="10">
        <v>14</v>
      </c>
      <c r="B333" s="11" t="s">
        <v>332</v>
      </c>
      <c r="C333" s="12">
        <v>0</v>
      </c>
      <c r="D333" s="15">
        <v>6</v>
      </c>
    </row>
    <row r="334" spans="1:4" ht="18" customHeight="1" x14ac:dyDescent="0.2">
      <c r="A334" s="10">
        <v>15</v>
      </c>
      <c r="B334" s="11" t="s">
        <v>333</v>
      </c>
      <c r="C334" s="12">
        <v>0</v>
      </c>
      <c r="D334" s="15">
        <v>11</v>
      </c>
    </row>
    <row r="335" spans="1:4" ht="18" customHeight="1" x14ac:dyDescent="0.2">
      <c r="A335" s="7">
        <v>22</v>
      </c>
      <c r="B335" s="8" t="s">
        <v>334</v>
      </c>
      <c r="C335" s="9">
        <f>SUM(C336:C341)</f>
        <v>0</v>
      </c>
      <c r="D335" s="9">
        <f t="shared" ref="D335" si="20">SUM(D336:D341)</f>
        <v>43</v>
      </c>
    </row>
    <row r="336" spans="1:4" ht="18" customHeight="1" x14ac:dyDescent="0.2">
      <c r="A336" s="10">
        <v>1</v>
      </c>
      <c r="B336" s="11" t="s">
        <v>335</v>
      </c>
      <c r="C336" s="12">
        <v>0</v>
      </c>
      <c r="D336" s="15">
        <v>4</v>
      </c>
    </row>
    <row r="337" spans="1:4" ht="18" customHeight="1" x14ac:dyDescent="0.2">
      <c r="A337" s="10">
        <v>2</v>
      </c>
      <c r="B337" s="11" t="s">
        <v>336</v>
      </c>
      <c r="C337" s="12">
        <v>0</v>
      </c>
      <c r="D337" s="15">
        <v>10</v>
      </c>
    </row>
    <row r="338" spans="1:4" ht="18" customHeight="1" x14ac:dyDescent="0.2">
      <c r="A338" s="10">
        <v>3</v>
      </c>
      <c r="B338" s="11" t="s">
        <v>337</v>
      </c>
      <c r="C338" s="12">
        <v>0</v>
      </c>
      <c r="D338" s="15">
        <v>3</v>
      </c>
    </row>
    <row r="339" spans="1:4" ht="18" customHeight="1" x14ac:dyDescent="0.2">
      <c r="A339" s="10">
        <v>4</v>
      </c>
      <c r="B339" s="11" t="s">
        <v>338</v>
      </c>
      <c r="C339" s="12">
        <v>0</v>
      </c>
      <c r="D339" s="15">
        <v>6</v>
      </c>
    </row>
    <row r="340" spans="1:4" ht="18" customHeight="1" x14ac:dyDescent="0.2">
      <c r="A340" s="10">
        <v>5</v>
      </c>
      <c r="B340" s="11" t="s">
        <v>339</v>
      </c>
      <c r="C340" s="12">
        <v>0</v>
      </c>
      <c r="D340" s="15">
        <v>17</v>
      </c>
    </row>
    <row r="341" spans="1:4" ht="18" customHeight="1" x14ac:dyDescent="0.2">
      <c r="A341" s="10">
        <v>6</v>
      </c>
      <c r="B341" s="11" t="s">
        <v>340</v>
      </c>
      <c r="C341" s="12">
        <v>0</v>
      </c>
      <c r="D341" s="15">
        <v>3</v>
      </c>
    </row>
    <row r="342" spans="1:4" ht="18" customHeight="1" x14ac:dyDescent="0.2">
      <c r="A342" s="7">
        <v>23</v>
      </c>
      <c r="B342" s="8" t="s">
        <v>341</v>
      </c>
      <c r="C342" s="9">
        <f>SUM(C343:C355)</f>
        <v>0</v>
      </c>
      <c r="D342" s="9">
        <f t="shared" ref="D342" si="21">SUM(D343:D355)</f>
        <v>205</v>
      </c>
    </row>
    <row r="343" spans="1:4" ht="18" customHeight="1" x14ac:dyDescent="0.2">
      <c r="A343" s="10">
        <v>1</v>
      </c>
      <c r="B343" s="11" t="s">
        <v>342</v>
      </c>
      <c r="C343" s="12">
        <v>0</v>
      </c>
      <c r="D343" s="15">
        <v>11</v>
      </c>
    </row>
    <row r="344" spans="1:4" ht="18" customHeight="1" x14ac:dyDescent="0.2">
      <c r="A344" s="10">
        <v>2</v>
      </c>
      <c r="B344" s="11" t="s">
        <v>343</v>
      </c>
      <c r="C344" s="12">
        <v>0</v>
      </c>
      <c r="D344" s="15">
        <v>8</v>
      </c>
    </row>
    <row r="345" spans="1:4" ht="18" customHeight="1" x14ac:dyDescent="0.2">
      <c r="A345" s="10">
        <v>3</v>
      </c>
      <c r="B345" s="11" t="s">
        <v>344</v>
      </c>
      <c r="C345" s="12">
        <v>0</v>
      </c>
      <c r="D345" s="15">
        <v>24</v>
      </c>
    </row>
    <row r="346" spans="1:4" ht="18" customHeight="1" x14ac:dyDescent="0.2">
      <c r="A346" s="10">
        <v>4</v>
      </c>
      <c r="B346" s="11" t="s">
        <v>345</v>
      </c>
      <c r="C346" s="12">
        <v>0</v>
      </c>
      <c r="D346" s="15">
        <v>26</v>
      </c>
    </row>
    <row r="347" spans="1:4" ht="18" customHeight="1" x14ac:dyDescent="0.2">
      <c r="A347" s="10">
        <v>5</v>
      </c>
      <c r="B347" s="11" t="s">
        <v>346</v>
      </c>
      <c r="C347" s="12">
        <v>0</v>
      </c>
      <c r="D347" s="15">
        <v>9</v>
      </c>
    </row>
    <row r="348" spans="1:4" ht="18" customHeight="1" x14ac:dyDescent="0.2">
      <c r="A348" s="10">
        <v>6</v>
      </c>
      <c r="B348" s="11" t="s">
        <v>347</v>
      </c>
      <c r="C348" s="12">
        <v>0</v>
      </c>
      <c r="D348" s="15">
        <v>15</v>
      </c>
    </row>
    <row r="349" spans="1:4" ht="18" customHeight="1" x14ac:dyDescent="0.2">
      <c r="A349" s="10">
        <v>7</v>
      </c>
      <c r="B349" s="11" t="s">
        <v>348</v>
      </c>
      <c r="C349" s="12">
        <v>0</v>
      </c>
      <c r="D349" s="15">
        <v>8</v>
      </c>
    </row>
    <row r="350" spans="1:4" ht="18" customHeight="1" x14ac:dyDescent="0.2">
      <c r="A350" s="10">
        <v>8</v>
      </c>
      <c r="B350" s="11" t="s">
        <v>349</v>
      </c>
      <c r="C350" s="12">
        <v>0</v>
      </c>
      <c r="D350" s="15">
        <v>15</v>
      </c>
    </row>
    <row r="351" spans="1:4" ht="18" customHeight="1" x14ac:dyDescent="0.2">
      <c r="A351" s="10">
        <v>9</v>
      </c>
      <c r="B351" s="11" t="s">
        <v>350</v>
      </c>
      <c r="C351" s="12">
        <v>0</v>
      </c>
      <c r="D351" s="15">
        <v>22</v>
      </c>
    </row>
    <row r="352" spans="1:4" ht="18" customHeight="1" x14ac:dyDescent="0.2">
      <c r="A352" s="10">
        <v>10</v>
      </c>
      <c r="B352" s="11" t="s">
        <v>351</v>
      </c>
      <c r="C352" s="12">
        <v>0</v>
      </c>
      <c r="D352" s="15">
        <v>12</v>
      </c>
    </row>
    <row r="353" spans="1:4" ht="18" customHeight="1" x14ac:dyDescent="0.2">
      <c r="A353" s="10">
        <v>11</v>
      </c>
      <c r="B353" s="11" t="s">
        <v>352</v>
      </c>
      <c r="C353" s="12">
        <v>0</v>
      </c>
      <c r="D353" s="15">
        <v>8</v>
      </c>
    </row>
    <row r="354" spans="1:4" ht="18" customHeight="1" x14ac:dyDescent="0.2">
      <c r="A354" s="10">
        <v>12</v>
      </c>
      <c r="B354" s="11" t="s">
        <v>353</v>
      </c>
      <c r="C354" s="12">
        <v>0</v>
      </c>
      <c r="D354" s="15">
        <v>17</v>
      </c>
    </row>
    <row r="355" spans="1:4" ht="18" customHeight="1" x14ac:dyDescent="0.2">
      <c r="A355" s="10">
        <v>13</v>
      </c>
      <c r="B355" s="11" t="s">
        <v>354</v>
      </c>
      <c r="C355" s="12">
        <v>0</v>
      </c>
      <c r="D355" s="15">
        <v>30</v>
      </c>
    </row>
    <row r="356" spans="1:4" ht="18" customHeight="1" x14ac:dyDescent="0.2">
      <c r="A356" s="7">
        <v>24</v>
      </c>
      <c r="B356" s="8" t="s">
        <v>355</v>
      </c>
      <c r="C356" s="9">
        <f>SUM(C357:C371)</f>
        <v>0</v>
      </c>
      <c r="D356" s="9">
        <f t="shared" ref="D356" si="22">SUM(D357:D371)</f>
        <v>926</v>
      </c>
    </row>
    <row r="357" spans="1:4" ht="18" customHeight="1" x14ac:dyDescent="0.2">
      <c r="A357" s="10">
        <v>1</v>
      </c>
      <c r="B357" s="11" t="s">
        <v>356</v>
      </c>
      <c r="C357" s="12">
        <v>0</v>
      </c>
      <c r="D357" s="15">
        <v>115</v>
      </c>
    </row>
    <row r="358" spans="1:4" ht="18" customHeight="1" x14ac:dyDescent="0.2">
      <c r="A358" s="10">
        <v>2</v>
      </c>
      <c r="B358" s="11" t="s">
        <v>357</v>
      </c>
      <c r="C358" s="12">
        <v>0</v>
      </c>
      <c r="D358" s="15">
        <v>54</v>
      </c>
    </row>
    <row r="359" spans="1:4" ht="18" customHeight="1" x14ac:dyDescent="0.2">
      <c r="A359" s="10">
        <v>3</v>
      </c>
      <c r="B359" s="11" t="s">
        <v>358</v>
      </c>
      <c r="C359" s="12">
        <v>0</v>
      </c>
      <c r="D359" s="15">
        <v>29</v>
      </c>
    </row>
    <row r="360" spans="1:4" ht="18" customHeight="1" x14ac:dyDescent="0.2">
      <c r="A360" s="10">
        <v>4</v>
      </c>
      <c r="B360" s="11" t="s">
        <v>359</v>
      </c>
      <c r="C360" s="12">
        <v>0</v>
      </c>
      <c r="D360" s="15">
        <v>75</v>
      </c>
    </row>
    <row r="361" spans="1:4" ht="18" customHeight="1" x14ac:dyDescent="0.2">
      <c r="A361" s="10">
        <v>5</v>
      </c>
      <c r="B361" s="11" t="s">
        <v>360</v>
      </c>
      <c r="C361" s="12">
        <v>0</v>
      </c>
      <c r="D361" s="15">
        <v>101</v>
      </c>
    </row>
    <row r="362" spans="1:4" ht="18" customHeight="1" x14ac:dyDescent="0.2">
      <c r="A362" s="10">
        <v>6</v>
      </c>
      <c r="B362" s="11" t="s">
        <v>361</v>
      </c>
      <c r="C362" s="12">
        <v>0</v>
      </c>
      <c r="D362" s="15">
        <v>93</v>
      </c>
    </row>
    <row r="363" spans="1:4" ht="18" customHeight="1" x14ac:dyDescent="0.2">
      <c r="A363" s="10">
        <v>7</v>
      </c>
      <c r="B363" s="11" t="s">
        <v>362</v>
      </c>
      <c r="C363" s="12">
        <v>0</v>
      </c>
      <c r="D363" s="15">
        <v>122</v>
      </c>
    </row>
    <row r="364" spans="1:4" ht="18" customHeight="1" x14ac:dyDescent="0.2">
      <c r="A364" s="10">
        <v>8</v>
      </c>
      <c r="B364" s="11" t="s">
        <v>363</v>
      </c>
      <c r="C364" s="12">
        <v>0</v>
      </c>
      <c r="D364" s="15">
        <v>40</v>
      </c>
    </row>
    <row r="365" spans="1:4" ht="18" customHeight="1" x14ac:dyDescent="0.2">
      <c r="A365" s="10">
        <v>9</v>
      </c>
      <c r="B365" s="11" t="s">
        <v>364</v>
      </c>
      <c r="C365" s="12">
        <v>0</v>
      </c>
      <c r="D365" s="15">
        <v>63</v>
      </c>
    </row>
    <row r="366" spans="1:4" ht="18" customHeight="1" x14ac:dyDescent="0.2">
      <c r="A366" s="10">
        <v>10</v>
      </c>
      <c r="B366" s="11" t="s">
        <v>365</v>
      </c>
      <c r="C366" s="12">
        <v>0</v>
      </c>
      <c r="D366" s="15">
        <v>49</v>
      </c>
    </row>
    <row r="367" spans="1:4" ht="18" customHeight="1" x14ac:dyDescent="0.2">
      <c r="A367" s="10">
        <v>11</v>
      </c>
      <c r="B367" s="11" t="s">
        <v>366</v>
      </c>
      <c r="C367" s="12">
        <v>0</v>
      </c>
      <c r="D367" s="15">
        <v>30</v>
      </c>
    </row>
    <row r="368" spans="1:4" ht="18" customHeight="1" x14ac:dyDescent="0.2">
      <c r="A368" s="10">
        <v>12</v>
      </c>
      <c r="B368" s="11" t="s">
        <v>367</v>
      </c>
      <c r="C368" s="12">
        <v>0</v>
      </c>
      <c r="D368" s="15">
        <v>38</v>
      </c>
    </row>
    <row r="369" spans="1:4" ht="18" customHeight="1" x14ac:dyDescent="0.2">
      <c r="A369" s="10">
        <v>13</v>
      </c>
      <c r="B369" s="11" t="s">
        <v>368</v>
      </c>
      <c r="C369" s="12">
        <v>0</v>
      </c>
      <c r="D369" s="15">
        <v>34</v>
      </c>
    </row>
    <row r="370" spans="1:4" ht="18" customHeight="1" x14ac:dyDescent="0.2">
      <c r="A370" s="10">
        <v>14</v>
      </c>
      <c r="B370" s="11" t="s">
        <v>369</v>
      </c>
      <c r="C370" s="12">
        <v>0</v>
      </c>
      <c r="D370" s="15">
        <v>63</v>
      </c>
    </row>
    <row r="371" spans="1:4" ht="18" customHeight="1" x14ac:dyDescent="0.2">
      <c r="A371" s="10">
        <v>15</v>
      </c>
      <c r="B371" s="11" t="s">
        <v>293</v>
      </c>
      <c r="C371" s="12">
        <v>0</v>
      </c>
      <c r="D371" s="15">
        <v>20</v>
      </c>
    </row>
    <row r="372" spans="1:4" ht="18" customHeight="1" x14ac:dyDescent="0.2">
      <c r="A372" s="7">
        <v>25</v>
      </c>
      <c r="B372" s="8" t="s">
        <v>370</v>
      </c>
      <c r="C372" s="9">
        <f>SUM(C373:C380)</f>
        <v>0</v>
      </c>
      <c r="D372" s="9">
        <f t="shared" ref="D372" si="23">SUM(D373:D380)</f>
        <v>628</v>
      </c>
    </row>
    <row r="373" spans="1:4" ht="18" customHeight="1" x14ac:dyDescent="0.2">
      <c r="A373" s="10">
        <v>1</v>
      </c>
      <c r="B373" s="11" t="s">
        <v>371</v>
      </c>
      <c r="C373" s="12">
        <v>0</v>
      </c>
      <c r="D373" s="15">
        <v>62</v>
      </c>
    </row>
    <row r="374" spans="1:4" ht="18" customHeight="1" x14ac:dyDescent="0.2">
      <c r="A374" s="10">
        <v>2</v>
      </c>
      <c r="B374" s="11" t="s">
        <v>372</v>
      </c>
      <c r="C374" s="12">
        <v>0</v>
      </c>
      <c r="D374" s="15">
        <v>82</v>
      </c>
    </row>
    <row r="375" spans="1:4" ht="18" customHeight="1" x14ac:dyDescent="0.2">
      <c r="A375" s="10">
        <v>3</v>
      </c>
      <c r="B375" s="11" t="s">
        <v>373</v>
      </c>
      <c r="C375" s="12">
        <v>0</v>
      </c>
      <c r="D375" s="15">
        <v>85</v>
      </c>
    </row>
    <row r="376" spans="1:4" ht="18" customHeight="1" x14ac:dyDescent="0.2">
      <c r="A376" s="10">
        <v>4</v>
      </c>
      <c r="B376" s="11" t="s">
        <v>374</v>
      </c>
      <c r="C376" s="12">
        <v>0</v>
      </c>
      <c r="D376" s="15">
        <v>156</v>
      </c>
    </row>
    <row r="377" spans="1:4" ht="18" customHeight="1" x14ac:dyDescent="0.2">
      <c r="A377" s="10">
        <v>5</v>
      </c>
      <c r="B377" s="11" t="s">
        <v>375</v>
      </c>
      <c r="C377" s="12">
        <v>0</v>
      </c>
      <c r="D377" s="15">
        <v>58</v>
      </c>
    </row>
    <row r="378" spans="1:4" ht="18" customHeight="1" x14ac:dyDescent="0.2">
      <c r="A378" s="10">
        <v>6</v>
      </c>
      <c r="B378" s="11" t="s">
        <v>376</v>
      </c>
      <c r="C378" s="12">
        <v>0</v>
      </c>
      <c r="D378" s="15">
        <v>77</v>
      </c>
    </row>
    <row r="379" spans="1:4" ht="18" customHeight="1" x14ac:dyDescent="0.2">
      <c r="A379" s="10">
        <v>7</v>
      </c>
      <c r="B379" s="11" t="s">
        <v>377</v>
      </c>
      <c r="C379" s="12">
        <v>0</v>
      </c>
      <c r="D379" s="15">
        <v>77</v>
      </c>
    </row>
    <row r="380" spans="1:4" ht="18" customHeight="1" x14ac:dyDescent="0.2">
      <c r="A380" s="10">
        <v>8</v>
      </c>
      <c r="B380" s="11" t="s">
        <v>378</v>
      </c>
      <c r="C380" s="12">
        <v>0</v>
      </c>
      <c r="D380" s="15">
        <v>31</v>
      </c>
    </row>
    <row r="381" spans="1:4" ht="18" customHeight="1" x14ac:dyDescent="0.2">
      <c r="A381" s="7">
        <v>26</v>
      </c>
      <c r="B381" s="8" t="s">
        <v>379</v>
      </c>
      <c r="C381" s="9">
        <f>SUM(C382:C404)</f>
        <v>0</v>
      </c>
      <c r="D381" s="9">
        <f t="shared" ref="D381" si="24">SUM(D382:D404)</f>
        <v>1572</v>
      </c>
    </row>
    <row r="382" spans="1:4" ht="18" customHeight="1" x14ac:dyDescent="0.2">
      <c r="A382" s="10">
        <v>1</v>
      </c>
      <c r="B382" s="11" t="s">
        <v>380</v>
      </c>
      <c r="C382" s="12">
        <v>0</v>
      </c>
      <c r="D382" s="15">
        <v>15</v>
      </c>
    </row>
    <row r="383" spans="1:4" ht="18" customHeight="1" x14ac:dyDescent="0.2">
      <c r="A383" s="10">
        <v>2</v>
      </c>
      <c r="B383" s="11" t="s">
        <v>381</v>
      </c>
      <c r="C383" s="12">
        <v>0</v>
      </c>
      <c r="D383" s="15">
        <v>44</v>
      </c>
    </row>
    <row r="384" spans="1:4" ht="18" customHeight="1" x14ac:dyDescent="0.2">
      <c r="A384" s="10">
        <v>3</v>
      </c>
      <c r="B384" s="11" t="s">
        <v>382</v>
      </c>
      <c r="C384" s="12">
        <v>0</v>
      </c>
      <c r="D384" s="15">
        <v>62</v>
      </c>
    </row>
    <row r="385" spans="1:4" ht="18" customHeight="1" x14ac:dyDescent="0.2">
      <c r="A385" s="10">
        <v>4</v>
      </c>
      <c r="B385" s="11" t="s">
        <v>383</v>
      </c>
      <c r="C385" s="12">
        <v>0</v>
      </c>
      <c r="D385" s="15">
        <v>241</v>
      </c>
    </row>
    <row r="386" spans="1:4" ht="18" customHeight="1" x14ac:dyDescent="0.2">
      <c r="A386" s="10">
        <v>5</v>
      </c>
      <c r="B386" s="11" t="s">
        <v>384</v>
      </c>
      <c r="C386" s="12">
        <v>0</v>
      </c>
      <c r="D386" s="15">
        <v>119</v>
      </c>
    </row>
    <row r="387" spans="1:4" ht="18" customHeight="1" x14ac:dyDescent="0.2">
      <c r="A387" s="10">
        <v>6</v>
      </c>
      <c r="B387" s="11" t="s">
        <v>385</v>
      </c>
      <c r="C387" s="12">
        <v>0</v>
      </c>
      <c r="D387" s="15">
        <v>117</v>
      </c>
    </row>
    <row r="388" spans="1:4" ht="18" customHeight="1" x14ac:dyDescent="0.2">
      <c r="A388" s="10">
        <v>7</v>
      </c>
      <c r="B388" s="11" t="s">
        <v>386</v>
      </c>
      <c r="C388" s="12">
        <v>0</v>
      </c>
      <c r="D388" s="15">
        <v>96</v>
      </c>
    </row>
    <row r="389" spans="1:4" ht="18" customHeight="1" x14ac:dyDescent="0.2">
      <c r="A389" s="10">
        <v>8</v>
      </c>
      <c r="B389" s="11" t="s">
        <v>387</v>
      </c>
      <c r="C389" s="12">
        <v>0</v>
      </c>
      <c r="D389" s="15">
        <v>46</v>
      </c>
    </row>
    <row r="390" spans="1:4" ht="18" customHeight="1" x14ac:dyDescent="0.2">
      <c r="A390" s="10">
        <v>9</v>
      </c>
      <c r="B390" s="11" t="s">
        <v>388</v>
      </c>
      <c r="C390" s="12">
        <v>0</v>
      </c>
      <c r="D390" s="15">
        <v>107</v>
      </c>
    </row>
    <row r="391" spans="1:4" ht="18" customHeight="1" x14ac:dyDescent="0.2">
      <c r="A391" s="10">
        <v>10</v>
      </c>
      <c r="B391" s="11" t="s">
        <v>389</v>
      </c>
      <c r="C391" s="12">
        <v>0</v>
      </c>
      <c r="D391" s="15">
        <v>31</v>
      </c>
    </row>
    <row r="392" spans="1:4" ht="18" customHeight="1" x14ac:dyDescent="0.2">
      <c r="A392" s="10">
        <v>11</v>
      </c>
      <c r="B392" s="11" t="s">
        <v>390</v>
      </c>
      <c r="C392" s="12">
        <v>0</v>
      </c>
      <c r="D392" s="15">
        <v>177</v>
      </c>
    </row>
    <row r="393" spans="1:4" ht="18" customHeight="1" x14ac:dyDescent="0.2">
      <c r="A393" s="10">
        <v>12</v>
      </c>
      <c r="B393" s="11" t="s">
        <v>391</v>
      </c>
      <c r="C393" s="12">
        <v>0</v>
      </c>
      <c r="D393" s="15">
        <v>12</v>
      </c>
    </row>
    <row r="394" spans="1:4" ht="18" customHeight="1" x14ac:dyDescent="0.2">
      <c r="A394" s="10">
        <v>13</v>
      </c>
      <c r="B394" s="11" t="s">
        <v>392</v>
      </c>
      <c r="C394" s="12">
        <v>0</v>
      </c>
      <c r="D394" s="15">
        <v>78</v>
      </c>
    </row>
    <row r="395" spans="1:4" ht="18" customHeight="1" x14ac:dyDescent="0.2">
      <c r="A395" s="10">
        <v>14</v>
      </c>
      <c r="B395" s="11" t="s">
        <v>393</v>
      </c>
      <c r="C395" s="12">
        <v>0</v>
      </c>
      <c r="D395" s="15">
        <v>10</v>
      </c>
    </row>
    <row r="396" spans="1:4" ht="18" customHeight="1" x14ac:dyDescent="0.2">
      <c r="A396" s="10">
        <v>15</v>
      </c>
      <c r="B396" s="11" t="s">
        <v>394</v>
      </c>
      <c r="C396" s="12">
        <v>0</v>
      </c>
      <c r="D396" s="15">
        <v>78</v>
      </c>
    </row>
    <row r="397" spans="1:4" ht="18" customHeight="1" x14ac:dyDescent="0.2">
      <c r="A397" s="10">
        <v>16</v>
      </c>
      <c r="B397" s="11" t="s">
        <v>395</v>
      </c>
      <c r="C397" s="12">
        <v>0</v>
      </c>
      <c r="D397" s="15">
        <v>38</v>
      </c>
    </row>
    <row r="398" spans="1:4" ht="18" customHeight="1" x14ac:dyDescent="0.2">
      <c r="A398" s="10">
        <v>17</v>
      </c>
      <c r="B398" s="11" t="s">
        <v>396</v>
      </c>
      <c r="C398" s="12">
        <v>0</v>
      </c>
      <c r="D398" s="15">
        <v>18</v>
      </c>
    </row>
    <row r="399" spans="1:4" ht="18" customHeight="1" x14ac:dyDescent="0.2">
      <c r="A399" s="10">
        <v>18</v>
      </c>
      <c r="B399" s="11" t="s">
        <v>397</v>
      </c>
      <c r="C399" s="12">
        <v>0</v>
      </c>
      <c r="D399" s="15">
        <v>69</v>
      </c>
    </row>
    <row r="400" spans="1:4" ht="18" customHeight="1" x14ac:dyDescent="0.2">
      <c r="A400" s="10">
        <v>19</v>
      </c>
      <c r="B400" s="11" t="s">
        <v>398</v>
      </c>
      <c r="C400" s="12">
        <v>0</v>
      </c>
      <c r="D400" s="15">
        <v>22</v>
      </c>
    </row>
    <row r="401" spans="1:4" ht="18" customHeight="1" x14ac:dyDescent="0.2">
      <c r="A401" s="10">
        <v>20</v>
      </c>
      <c r="B401" s="11" t="s">
        <v>399</v>
      </c>
      <c r="C401" s="12">
        <v>0</v>
      </c>
      <c r="D401" s="15">
        <v>31</v>
      </c>
    </row>
    <row r="402" spans="1:4" ht="18" customHeight="1" x14ac:dyDescent="0.2">
      <c r="A402" s="10">
        <v>21</v>
      </c>
      <c r="B402" s="11" t="s">
        <v>400</v>
      </c>
      <c r="C402" s="12">
        <v>0</v>
      </c>
      <c r="D402" s="15">
        <v>59</v>
      </c>
    </row>
    <row r="403" spans="1:4" ht="18" customHeight="1" x14ac:dyDescent="0.2">
      <c r="A403" s="10">
        <v>22</v>
      </c>
      <c r="B403" s="11" t="s">
        <v>401</v>
      </c>
      <c r="C403" s="12">
        <v>0</v>
      </c>
      <c r="D403" s="15">
        <v>47</v>
      </c>
    </row>
    <row r="404" spans="1:4" ht="18" customHeight="1" x14ac:dyDescent="0.2">
      <c r="A404" s="10">
        <v>23</v>
      </c>
      <c r="B404" s="11" t="s">
        <v>293</v>
      </c>
      <c r="C404" s="12">
        <v>0</v>
      </c>
      <c r="D404" s="15">
        <v>55</v>
      </c>
    </row>
    <row r="405" spans="1:4" ht="18" customHeight="1" x14ac:dyDescent="0.2">
      <c r="A405" s="7">
        <v>27</v>
      </c>
      <c r="B405" s="8" t="s">
        <v>402</v>
      </c>
      <c r="C405" s="9">
        <f>SUM(C406:C412)</f>
        <v>0</v>
      </c>
      <c r="D405" s="9">
        <f t="shared" ref="D405" si="25">SUM(D406:D412)</f>
        <v>357</v>
      </c>
    </row>
    <row r="406" spans="1:4" ht="18" customHeight="1" x14ac:dyDescent="0.2">
      <c r="A406" s="10">
        <v>1</v>
      </c>
      <c r="B406" s="11" t="s">
        <v>403</v>
      </c>
      <c r="C406" s="12">
        <v>0</v>
      </c>
      <c r="D406" s="15">
        <v>60</v>
      </c>
    </row>
    <row r="407" spans="1:4" ht="18" customHeight="1" x14ac:dyDescent="0.2">
      <c r="A407" s="10">
        <v>2</v>
      </c>
      <c r="B407" s="11" t="s">
        <v>404</v>
      </c>
      <c r="C407" s="12">
        <v>0</v>
      </c>
      <c r="D407" s="15">
        <v>61</v>
      </c>
    </row>
    <row r="408" spans="1:4" ht="18" customHeight="1" x14ac:dyDescent="0.2">
      <c r="A408" s="10">
        <v>3</v>
      </c>
      <c r="B408" s="11" t="s">
        <v>405</v>
      </c>
      <c r="C408" s="12">
        <v>0</v>
      </c>
      <c r="D408" s="15">
        <v>86</v>
      </c>
    </row>
    <row r="409" spans="1:4" ht="18" customHeight="1" x14ac:dyDescent="0.2">
      <c r="A409" s="10">
        <v>4</v>
      </c>
      <c r="B409" s="11" t="s">
        <v>406</v>
      </c>
      <c r="C409" s="12">
        <v>0</v>
      </c>
      <c r="D409" s="15">
        <v>45</v>
      </c>
    </row>
    <row r="410" spans="1:4" ht="18" customHeight="1" x14ac:dyDescent="0.2">
      <c r="A410" s="10">
        <v>5</v>
      </c>
      <c r="B410" s="11" t="s">
        <v>407</v>
      </c>
      <c r="C410" s="12">
        <v>0</v>
      </c>
      <c r="D410" s="15">
        <v>26</v>
      </c>
    </row>
    <row r="411" spans="1:4" ht="18" customHeight="1" x14ac:dyDescent="0.2">
      <c r="A411" s="10">
        <v>6</v>
      </c>
      <c r="B411" s="11" t="s">
        <v>408</v>
      </c>
      <c r="C411" s="12">
        <v>0</v>
      </c>
      <c r="D411" s="15">
        <v>39</v>
      </c>
    </row>
    <row r="412" spans="1:4" ht="18" customHeight="1" x14ac:dyDescent="0.2">
      <c r="A412" s="10">
        <v>7</v>
      </c>
      <c r="B412" s="11" t="s">
        <v>409</v>
      </c>
      <c r="C412" s="12">
        <v>0</v>
      </c>
      <c r="D412" s="15">
        <v>40</v>
      </c>
    </row>
    <row r="413" spans="1:4" ht="18" customHeight="1" x14ac:dyDescent="0.2">
      <c r="A413" s="7">
        <v>28</v>
      </c>
      <c r="B413" s="8" t="s">
        <v>410</v>
      </c>
      <c r="C413" s="9">
        <f>SUM(C414:C421)</f>
        <v>0</v>
      </c>
      <c r="D413" s="9">
        <f t="shared" ref="D413" si="26">SUM(D414:D421)</f>
        <v>223</v>
      </c>
    </row>
    <row r="414" spans="1:4" ht="18" customHeight="1" x14ac:dyDescent="0.2">
      <c r="A414" s="10">
        <v>1</v>
      </c>
      <c r="B414" s="11" t="s">
        <v>411</v>
      </c>
      <c r="C414" s="12">
        <v>0</v>
      </c>
      <c r="D414" s="15">
        <v>44</v>
      </c>
    </row>
    <row r="415" spans="1:4" ht="18" customHeight="1" x14ac:dyDescent="0.2">
      <c r="A415" s="10">
        <v>2</v>
      </c>
      <c r="B415" s="11" t="s">
        <v>412</v>
      </c>
      <c r="C415" s="12">
        <v>0</v>
      </c>
      <c r="D415" s="15">
        <v>41</v>
      </c>
    </row>
    <row r="416" spans="1:4" ht="18" customHeight="1" x14ac:dyDescent="0.2">
      <c r="A416" s="10">
        <v>3</v>
      </c>
      <c r="B416" s="11" t="s">
        <v>413</v>
      </c>
      <c r="C416" s="12">
        <v>0</v>
      </c>
      <c r="D416" s="15">
        <v>9</v>
      </c>
    </row>
    <row r="417" spans="1:4" ht="18" customHeight="1" x14ac:dyDescent="0.2">
      <c r="A417" s="10">
        <v>4</v>
      </c>
      <c r="B417" s="11" t="s">
        <v>414</v>
      </c>
      <c r="C417" s="12">
        <v>0</v>
      </c>
      <c r="D417" s="15">
        <v>19</v>
      </c>
    </row>
    <row r="418" spans="1:4" ht="18" customHeight="1" x14ac:dyDescent="0.2">
      <c r="A418" s="10">
        <v>5</v>
      </c>
      <c r="B418" s="11" t="s">
        <v>415</v>
      </c>
      <c r="C418" s="12">
        <v>0</v>
      </c>
      <c r="D418" s="15">
        <v>8</v>
      </c>
    </row>
    <row r="419" spans="1:4" ht="18" customHeight="1" x14ac:dyDescent="0.2">
      <c r="A419" s="10">
        <v>6</v>
      </c>
      <c r="B419" s="11" t="s">
        <v>416</v>
      </c>
      <c r="C419" s="12">
        <v>0</v>
      </c>
      <c r="D419" s="15">
        <v>58</v>
      </c>
    </row>
    <row r="420" spans="1:4" ht="18" customHeight="1" x14ac:dyDescent="0.2">
      <c r="A420" s="10">
        <v>7</v>
      </c>
      <c r="B420" s="11" t="s">
        <v>417</v>
      </c>
      <c r="C420" s="12">
        <v>0</v>
      </c>
      <c r="D420" s="15">
        <v>28</v>
      </c>
    </row>
    <row r="421" spans="1:4" ht="18" customHeight="1" x14ac:dyDescent="0.2">
      <c r="A421" s="10">
        <v>8</v>
      </c>
      <c r="B421" s="11" t="s">
        <v>418</v>
      </c>
      <c r="C421" s="12">
        <v>0</v>
      </c>
      <c r="D421" s="15">
        <v>16</v>
      </c>
    </row>
    <row r="422" spans="1:4" ht="18" customHeight="1" x14ac:dyDescent="0.2">
      <c r="A422" s="7">
        <v>29</v>
      </c>
      <c r="B422" s="8" t="s">
        <v>419</v>
      </c>
      <c r="C422" s="9">
        <f>SUM(C423:C429)</f>
        <v>0</v>
      </c>
      <c r="D422" s="9">
        <f t="shared" ref="D422" si="27">SUM(D423:D429)</f>
        <v>160</v>
      </c>
    </row>
    <row r="423" spans="1:4" ht="18" customHeight="1" x14ac:dyDescent="0.2">
      <c r="A423" s="10">
        <v>1</v>
      </c>
      <c r="B423" s="11" t="s">
        <v>420</v>
      </c>
      <c r="C423" s="12">
        <v>0</v>
      </c>
      <c r="D423" s="15">
        <v>12</v>
      </c>
    </row>
    <row r="424" spans="1:4" ht="18" customHeight="1" x14ac:dyDescent="0.2">
      <c r="A424" s="10">
        <v>2</v>
      </c>
      <c r="B424" s="11" t="s">
        <v>421</v>
      </c>
      <c r="C424" s="12">
        <v>0</v>
      </c>
      <c r="D424" s="15">
        <v>45</v>
      </c>
    </row>
    <row r="425" spans="1:4" ht="18" customHeight="1" x14ac:dyDescent="0.2">
      <c r="A425" s="10">
        <v>3</v>
      </c>
      <c r="B425" s="11" t="s">
        <v>422</v>
      </c>
      <c r="C425" s="12">
        <v>0</v>
      </c>
      <c r="D425" s="15">
        <v>32</v>
      </c>
    </row>
    <row r="426" spans="1:4" ht="18" customHeight="1" x14ac:dyDescent="0.2">
      <c r="A426" s="10">
        <v>4</v>
      </c>
      <c r="B426" s="11" t="s">
        <v>423</v>
      </c>
      <c r="C426" s="12">
        <v>0</v>
      </c>
      <c r="D426" s="15">
        <v>35</v>
      </c>
    </row>
    <row r="427" spans="1:4" ht="18" customHeight="1" x14ac:dyDescent="0.2">
      <c r="A427" s="10">
        <v>5</v>
      </c>
      <c r="B427" s="11" t="s">
        <v>424</v>
      </c>
      <c r="C427" s="12">
        <v>0</v>
      </c>
      <c r="D427" s="15">
        <v>13</v>
      </c>
    </row>
    <row r="428" spans="1:4" ht="18" customHeight="1" x14ac:dyDescent="0.2">
      <c r="A428" s="10">
        <v>6</v>
      </c>
      <c r="B428" s="11" t="s">
        <v>425</v>
      </c>
      <c r="C428" s="12">
        <v>0</v>
      </c>
      <c r="D428" s="15">
        <v>11</v>
      </c>
    </row>
    <row r="429" spans="1:4" ht="18" customHeight="1" x14ac:dyDescent="0.2">
      <c r="A429" s="10">
        <v>7</v>
      </c>
      <c r="B429" s="11" t="s">
        <v>426</v>
      </c>
      <c r="C429" s="12">
        <v>0</v>
      </c>
      <c r="D429" s="15">
        <v>12</v>
      </c>
    </row>
    <row r="430" spans="1:4" ht="18" customHeight="1" x14ac:dyDescent="0.2">
      <c r="A430" s="7">
        <v>30</v>
      </c>
      <c r="B430" s="8" t="s">
        <v>427</v>
      </c>
      <c r="C430" s="9">
        <f>SUM(C431:C442)</f>
        <v>0</v>
      </c>
      <c r="D430" s="9">
        <f t="shared" ref="D430" si="28">SUM(D431:D442)</f>
        <v>428</v>
      </c>
    </row>
    <row r="431" spans="1:4" ht="18" customHeight="1" x14ac:dyDescent="0.2">
      <c r="A431" s="10">
        <v>1</v>
      </c>
      <c r="B431" s="11" t="s">
        <v>428</v>
      </c>
      <c r="C431" s="12">
        <v>0</v>
      </c>
      <c r="D431" s="15">
        <v>67</v>
      </c>
    </row>
    <row r="432" spans="1:4" ht="18" customHeight="1" x14ac:dyDescent="0.2">
      <c r="A432" s="10">
        <v>2</v>
      </c>
      <c r="B432" s="11" t="s">
        <v>429</v>
      </c>
      <c r="C432" s="12">
        <v>0</v>
      </c>
      <c r="D432" s="15">
        <v>44</v>
      </c>
    </row>
    <row r="433" spans="1:4" ht="18" customHeight="1" x14ac:dyDescent="0.2">
      <c r="A433" s="10">
        <v>3</v>
      </c>
      <c r="B433" s="11" t="s">
        <v>430</v>
      </c>
      <c r="C433" s="12">
        <v>0</v>
      </c>
      <c r="D433" s="15">
        <v>27</v>
      </c>
    </row>
    <row r="434" spans="1:4" ht="18" customHeight="1" x14ac:dyDescent="0.2">
      <c r="A434" s="10">
        <v>4</v>
      </c>
      <c r="B434" s="11" t="s">
        <v>431</v>
      </c>
      <c r="C434" s="12">
        <v>0</v>
      </c>
      <c r="D434" s="15">
        <v>51</v>
      </c>
    </row>
    <row r="435" spans="1:4" ht="18" customHeight="1" x14ac:dyDescent="0.2">
      <c r="A435" s="10">
        <v>5</v>
      </c>
      <c r="B435" s="11" t="s">
        <v>432</v>
      </c>
      <c r="C435" s="12">
        <v>0</v>
      </c>
      <c r="D435" s="15">
        <v>35</v>
      </c>
    </row>
    <row r="436" spans="1:4" ht="18" customHeight="1" x14ac:dyDescent="0.2">
      <c r="A436" s="10">
        <v>6</v>
      </c>
      <c r="B436" s="11" t="s">
        <v>433</v>
      </c>
      <c r="C436" s="12">
        <v>0</v>
      </c>
      <c r="D436" s="15">
        <v>19</v>
      </c>
    </row>
    <row r="437" spans="1:4" ht="18" customHeight="1" x14ac:dyDescent="0.2">
      <c r="A437" s="10">
        <v>7</v>
      </c>
      <c r="B437" s="11" t="s">
        <v>434</v>
      </c>
      <c r="C437" s="12">
        <v>0</v>
      </c>
      <c r="D437" s="15">
        <v>60</v>
      </c>
    </row>
    <row r="438" spans="1:4" ht="18" customHeight="1" x14ac:dyDescent="0.2">
      <c r="A438" s="10">
        <v>8</v>
      </c>
      <c r="B438" s="11" t="s">
        <v>435</v>
      </c>
      <c r="C438" s="12">
        <v>0</v>
      </c>
      <c r="D438" s="15">
        <v>19</v>
      </c>
    </row>
    <row r="439" spans="1:4" ht="18" customHeight="1" x14ac:dyDescent="0.2">
      <c r="A439" s="10">
        <v>9</v>
      </c>
      <c r="B439" s="11" t="s">
        <v>436</v>
      </c>
      <c r="C439" s="12">
        <v>0</v>
      </c>
      <c r="D439" s="15">
        <v>11</v>
      </c>
    </row>
    <row r="440" spans="1:4" ht="18" customHeight="1" x14ac:dyDescent="0.2">
      <c r="A440" s="10">
        <v>10</v>
      </c>
      <c r="B440" s="11" t="s">
        <v>437</v>
      </c>
      <c r="C440" s="12">
        <v>0</v>
      </c>
      <c r="D440" s="15">
        <v>54</v>
      </c>
    </row>
    <row r="441" spans="1:4" ht="18" customHeight="1" x14ac:dyDescent="0.2">
      <c r="A441" s="10">
        <v>11</v>
      </c>
      <c r="B441" s="11" t="s">
        <v>438</v>
      </c>
      <c r="C441" s="12">
        <v>0</v>
      </c>
      <c r="D441" s="15">
        <v>25</v>
      </c>
    </row>
    <row r="442" spans="1:4" ht="18" customHeight="1" x14ac:dyDescent="0.2">
      <c r="A442" s="10">
        <v>12</v>
      </c>
      <c r="B442" s="11" t="s">
        <v>439</v>
      </c>
      <c r="C442" s="12">
        <v>0</v>
      </c>
      <c r="D442" s="15">
        <v>16</v>
      </c>
    </row>
    <row r="443" spans="1:4" ht="18" customHeight="1" x14ac:dyDescent="0.2">
      <c r="A443" s="7">
        <v>31</v>
      </c>
      <c r="B443" s="8" t="s">
        <v>440</v>
      </c>
      <c r="C443" s="9">
        <f>SUM(C444:C459)</f>
        <v>0</v>
      </c>
      <c r="D443" s="9">
        <f>SUM(D444:D459)</f>
        <v>77</v>
      </c>
    </row>
    <row r="444" spans="1:4" ht="18" customHeight="1" x14ac:dyDescent="0.2">
      <c r="A444" s="10">
        <v>1</v>
      </c>
      <c r="B444" s="11" t="s">
        <v>440</v>
      </c>
      <c r="C444" s="12">
        <v>0</v>
      </c>
      <c r="D444" s="15">
        <v>2</v>
      </c>
    </row>
    <row r="445" spans="1:4" ht="18" customHeight="1" x14ac:dyDescent="0.2">
      <c r="A445" s="10">
        <v>2</v>
      </c>
      <c r="B445" s="11" t="s">
        <v>441</v>
      </c>
      <c r="C445" s="12">
        <v>0</v>
      </c>
      <c r="D445" s="15">
        <v>2</v>
      </c>
    </row>
    <row r="446" spans="1:4" ht="18" customHeight="1" x14ac:dyDescent="0.2">
      <c r="A446" s="10">
        <v>3</v>
      </c>
      <c r="B446" s="11" t="s">
        <v>442</v>
      </c>
      <c r="C446" s="12">
        <v>0</v>
      </c>
      <c r="D446" s="15">
        <v>3</v>
      </c>
    </row>
    <row r="447" spans="1:4" ht="18" customHeight="1" x14ac:dyDescent="0.2">
      <c r="A447" s="10">
        <v>4</v>
      </c>
      <c r="B447" s="11" t="s">
        <v>443</v>
      </c>
      <c r="C447" s="12">
        <v>0</v>
      </c>
      <c r="D447" s="15">
        <v>2</v>
      </c>
    </row>
    <row r="448" spans="1:4" ht="18" customHeight="1" x14ac:dyDescent="0.2">
      <c r="A448" s="10">
        <v>5</v>
      </c>
      <c r="B448" s="11" t="s">
        <v>444</v>
      </c>
      <c r="C448" s="12">
        <v>0</v>
      </c>
      <c r="D448" s="15">
        <v>5</v>
      </c>
    </row>
    <row r="449" spans="1:4" ht="18" customHeight="1" x14ac:dyDescent="0.2">
      <c r="A449" s="10">
        <v>6</v>
      </c>
      <c r="B449" s="11" t="s">
        <v>445</v>
      </c>
      <c r="C449" s="12">
        <v>0</v>
      </c>
      <c r="D449" s="15">
        <v>2</v>
      </c>
    </row>
    <row r="450" spans="1:4" ht="18" customHeight="1" x14ac:dyDescent="0.2">
      <c r="A450" s="10">
        <v>7</v>
      </c>
      <c r="B450" s="11" t="s">
        <v>446</v>
      </c>
      <c r="C450" s="12">
        <v>0</v>
      </c>
      <c r="D450" s="15">
        <v>6</v>
      </c>
    </row>
    <row r="451" spans="1:4" ht="18" customHeight="1" x14ac:dyDescent="0.2">
      <c r="A451" s="10">
        <v>8</v>
      </c>
      <c r="B451" s="11" t="s">
        <v>447</v>
      </c>
      <c r="C451" s="12">
        <v>0</v>
      </c>
      <c r="D451" s="15">
        <v>0</v>
      </c>
    </row>
    <row r="452" spans="1:4" ht="18" customHeight="1" x14ac:dyDescent="0.2">
      <c r="A452" s="10">
        <v>9</v>
      </c>
      <c r="B452" s="11" t="s">
        <v>448</v>
      </c>
      <c r="C452" s="12">
        <v>0</v>
      </c>
      <c r="D452" s="15">
        <v>1</v>
      </c>
    </row>
    <row r="453" spans="1:4" ht="18" customHeight="1" x14ac:dyDescent="0.2">
      <c r="A453" s="10">
        <v>10</v>
      </c>
      <c r="B453" s="11" t="s">
        <v>449</v>
      </c>
      <c r="C453" s="12">
        <v>0</v>
      </c>
      <c r="D453" s="15">
        <v>1</v>
      </c>
    </row>
    <row r="454" spans="1:4" ht="18" customHeight="1" x14ac:dyDescent="0.2">
      <c r="A454" s="10">
        <v>11</v>
      </c>
      <c r="B454" s="11" t="s">
        <v>450</v>
      </c>
      <c r="C454" s="12">
        <v>0</v>
      </c>
      <c r="D454" s="15">
        <v>0</v>
      </c>
    </row>
    <row r="455" spans="1:4" ht="18" customHeight="1" x14ac:dyDescent="0.2">
      <c r="A455" s="10">
        <v>12</v>
      </c>
      <c r="B455" s="11" t="s">
        <v>451</v>
      </c>
      <c r="C455" s="12">
        <v>0</v>
      </c>
      <c r="D455" s="15">
        <v>40</v>
      </c>
    </row>
    <row r="456" spans="1:4" ht="18" customHeight="1" x14ac:dyDescent="0.2">
      <c r="A456" s="10">
        <v>13</v>
      </c>
      <c r="B456" s="11" t="s">
        <v>452</v>
      </c>
      <c r="C456" s="12">
        <v>0</v>
      </c>
      <c r="D456" s="15">
        <v>2</v>
      </c>
    </row>
    <row r="457" spans="1:4" ht="18" customHeight="1" x14ac:dyDescent="0.2">
      <c r="A457" s="10">
        <v>14</v>
      </c>
      <c r="B457" s="11" t="s">
        <v>453</v>
      </c>
      <c r="C457" s="12">
        <v>0</v>
      </c>
      <c r="D457" s="15">
        <v>3</v>
      </c>
    </row>
    <row r="458" spans="1:4" ht="18" customHeight="1" x14ac:dyDescent="0.2">
      <c r="A458" s="10">
        <v>15</v>
      </c>
      <c r="B458" s="11" t="s">
        <v>454</v>
      </c>
      <c r="C458" s="12">
        <v>0</v>
      </c>
      <c r="D458" s="15">
        <v>3</v>
      </c>
    </row>
    <row r="459" spans="1:4" ht="18" customHeight="1" x14ac:dyDescent="0.2">
      <c r="A459" s="10">
        <v>16</v>
      </c>
      <c r="B459" s="11" t="s">
        <v>455</v>
      </c>
      <c r="C459" s="12">
        <v>0</v>
      </c>
      <c r="D459" s="15">
        <v>5</v>
      </c>
    </row>
    <row r="460" spans="1:4" ht="18" customHeight="1" x14ac:dyDescent="0.2">
      <c r="A460" s="7">
        <v>32</v>
      </c>
      <c r="B460" s="8" t="s">
        <v>456</v>
      </c>
      <c r="C460" s="9">
        <f>SUM(C461:C469)</f>
        <v>0</v>
      </c>
      <c r="D460" s="9">
        <f>SUM(D461:D469)</f>
        <v>458</v>
      </c>
    </row>
    <row r="461" spans="1:4" ht="18" customHeight="1" x14ac:dyDescent="0.2">
      <c r="A461" s="10">
        <v>1</v>
      </c>
      <c r="B461" s="11" t="s">
        <v>457</v>
      </c>
      <c r="C461" s="12">
        <v>0</v>
      </c>
      <c r="D461" s="15">
        <v>18</v>
      </c>
    </row>
    <row r="462" spans="1:4" ht="18" customHeight="1" x14ac:dyDescent="0.2">
      <c r="A462" s="10">
        <v>2</v>
      </c>
      <c r="B462" s="11" t="s">
        <v>458</v>
      </c>
      <c r="C462" s="12">
        <v>0</v>
      </c>
      <c r="D462" s="15">
        <v>70</v>
      </c>
    </row>
    <row r="463" spans="1:4" ht="18" customHeight="1" x14ac:dyDescent="0.2">
      <c r="A463" s="10">
        <v>3</v>
      </c>
      <c r="B463" s="11" t="s">
        <v>459</v>
      </c>
      <c r="C463" s="12">
        <v>0</v>
      </c>
      <c r="D463" s="15">
        <v>85</v>
      </c>
    </row>
    <row r="464" spans="1:4" ht="18" customHeight="1" x14ac:dyDescent="0.2">
      <c r="A464" s="10">
        <v>4</v>
      </c>
      <c r="B464" s="11" t="s">
        <v>460</v>
      </c>
      <c r="C464" s="12">
        <v>0</v>
      </c>
      <c r="D464" s="15">
        <v>35</v>
      </c>
    </row>
    <row r="465" spans="1:4" ht="18" customHeight="1" x14ac:dyDescent="0.2">
      <c r="A465" s="10">
        <v>5</v>
      </c>
      <c r="B465" s="11" t="s">
        <v>461</v>
      </c>
      <c r="C465" s="12">
        <v>0</v>
      </c>
      <c r="D465" s="15">
        <v>98</v>
      </c>
    </row>
    <row r="466" spans="1:4" ht="18" customHeight="1" x14ac:dyDescent="0.2">
      <c r="A466" s="10">
        <v>6</v>
      </c>
      <c r="B466" s="11" t="s">
        <v>462</v>
      </c>
      <c r="C466" s="12">
        <v>0</v>
      </c>
      <c r="D466" s="15">
        <v>52</v>
      </c>
    </row>
    <row r="467" spans="1:4" ht="18" customHeight="1" x14ac:dyDescent="0.2">
      <c r="A467" s="10">
        <v>7</v>
      </c>
      <c r="B467" s="11" t="s">
        <v>463</v>
      </c>
      <c r="C467" s="12">
        <v>0</v>
      </c>
      <c r="D467" s="15">
        <v>29</v>
      </c>
    </row>
    <row r="468" spans="1:4" ht="18" customHeight="1" x14ac:dyDescent="0.2">
      <c r="A468" s="10">
        <v>8</v>
      </c>
      <c r="B468" s="11" t="s">
        <v>464</v>
      </c>
      <c r="C468" s="12">
        <v>0</v>
      </c>
      <c r="D468" s="15">
        <v>59</v>
      </c>
    </row>
    <row r="469" spans="1:4" ht="18" customHeight="1" x14ac:dyDescent="0.2">
      <c r="A469" s="10">
        <v>9</v>
      </c>
      <c r="B469" s="11" t="s">
        <v>465</v>
      </c>
      <c r="C469" s="12">
        <v>0</v>
      </c>
      <c r="D469" s="15">
        <v>12</v>
      </c>
    </row>
    <row r="470" spans="1:4" ht="18" customHeight="1" x14ac:dyDescent="0.2">
      <c r="A470" s="7">
        <v>33</v>
      </c>
      <c r="B470" s="8" t="s">
        <v>466</v>
      </c>
      <c r="C470" s="9">
        <f>SUM(C471:C478)</f>
        <v>0</v>
      </c>
      <c r="D470" s="9">
        <f>SUM(D471:D478)</f>
        <v>130</v>
      </c>
    </row>
    <row r="471" spans="1:4" ht="18" customHeight="1" x14ac:dyDescent="0.2">
      <c r="A471" s="10">
        <v>1</v>
      </c>
      <c r="B471" s="11" t="s">
        <v>467</v>
      </c>
      <c r="C471" s="12">
        <v>0</v>
      </c>
      <c r="D471" s="15">
        <v>28</v>
      </c>
    </row>
    <row r="472" spans="1:4" ht="18" customHeight="1" x14ac:dyDescent="0.2">
      <c r="A472" s="10">
        <v>2</v>
      </c>
      <c r="B472" s="11" t="s">
        <v>468</v>
      </c>
      <c r="C472" s="12">
        <v>0</v>
      </c>
      <c r="D472" s="15">
        <v>13</v>
      </c>
    </row>
    <row r="473" spans="1:4" ht="18" customHeight="1" x14ac:dyDescent="0.2">
      <c r="A473" s="10">
        <v>3</v>
      </c>
      <c r="B473" s="11" t="s">
        <v>469</v>
      </c>
      <c r="C473" s="12">
        <v>0</v>
      </c>
      <c r="D473" s="15">
        <v>18</v>
      </c>
    </row>
    <row r="474" spans="1:4" ht="18" customHeight="1" x14ac:dyDescent="0.2">
      <c r="A474" s="10">
        <v>4</v>
      </c>
      <c r="B474" s="11" t="s">
        <v>470</v>
      </c>
      <c r="C474" s="12">
        <v>0</v>
      </c>
      <c r="D474" s="15">
        <v>17</v>
      </c>
    </row>
    <row r="475" spans="1:4" ht="18" customHeight="1" x14ac:dyDescent="0.2">
      <c r="A475" s="10">
        <v>5</v>
      </c>
      <c r="B475" s="11" t="s">
        <v>471</v>
      </c>
      <c r="C475" s="12">
        <v>0</v>
      </c>
      <c r="D475" s="15">
        <v>10</v>
      </c>
    </row>
    <row r="476" spans="1:4" ht="18" customHeight="1" x14ac:dyDescent="0.2">
      <c r="A476" s="10">
        <v>6</v>
      </c>
      <c r="B476" s="11" t="s">
        <v>472</v>
      </c>
      <c r="C476" s="12">
        <v>0</v>
      </c>
      <c r="D476" s="15">
        <v>14</v>
      </c>
    </row>
    <row r="477" spans="1:4" ht="18" customHeight="1" x14ac:dyDescent="0.2">
      <c r="A477" s="10">
        <v>7</v>
      </c>
      <c r="B477" s="11" t="s">
        <v>473</v>
      </c>
      <c r="C477" s="12">
        <v>0</v>
      </c>
      <c r="D477" s="15">
        <v>10</v>
      </c>
    </row>
    <row r="478" spans="1:4" ht="18" customHeight="1" x14ac:dyDescent="0.2">
      <c r="A478" s="10">
        <v>8</v>
      </c>
      <c r="B478" s="11" t="s">
        <v>474</v>
      </c>
      <c r="C478" s="12">
        <v>0</v>
      </c>
      <c r="D478" s="15">
        <v>20</v>
      </c>
    </row>
    <row r="479" spans="1:4" ht="18" customHeight="1" x14ac:dyDescent="0.2">
      <c r="A479" s="7">
        <v>34</v>
      </c>
      <c r="B479" s="8" t="s">
        <v>475</v>
      </c>
      <c r="C479" s="9">
        <f>SUM(C480:C490)</f>
        <v>0</v>
      </c>
      <c r="D479" s="9">
        <f>SUM(D480:D490)</f>
        <v>545</v>
      </c>
    </row>
    <row r="480" spans="1:4" ht="18" customHeight="1" x14ac:dyDescent="0.2">
      <c r="A480" s="10">
        <v>1</v>
      </c>
      <c r="B480" s="11" t="s">
        <v>476</v>
      </c>
      <c r="C480" s="12">
        <v>0</v>
      </c>
      <c r="D480" s="15">
        <v>62</v>
      </c>
    </row>
    <row r="481" spans="1:4" ht="18" customHeight="1" x14ac:dyDescent="0.2">
      <c r="A481" s="10">
        <v>2</v>
      </c>
      <c r="B481" s="11" t="s">
        <v>477</v>
      </c>
      <c r="C481" s="12">
        <v>0</v>
      </c>
      <c r="D481" s="15">
        <v>28</v>
      </c>
    </row>
    <row r="482" spans="1:4" ht="18" customHeight="1" x14ac:dyDescent="0.2">
      <c r="A482" s="10">
        <v>3</v>
      </c>
      <c r="B482" s="11" t="s">
        <v>478</v>
      </c>
      <c r="C482" s="12">
        <v>0</v>
      </c>
      <c r="D482" s="15">
        <v>40</v>
      </c>
    </row>
    <row r="483" spans="1:4" ht="18" customHeight="1" x14ac:dyDescent="0.2">
      <c r="A483" s="10">
        <v>4</v>
      </c>
      <c r="B483" s="11" t="s">
        <v>479</v>
      </c>
      <c r="C483" s="12">
        <v>0</v>
      </c>
      <c r="D483" s="15">
        <v>35</v>
      </c>
    </row>
    <row r="484" spans="1:4" ht="18" customHeight="1" x14ac:dyDescent="0.2">
      <c r="A484" s="10">
        <v>5</v>
      </c>
      <c r="B484" s="11" t="s">
        <v>480</v>
      </c>
      <c r="C484" s="12">
        <v>0</v>
      </c>
      <c r="D484" s="15">
        <v>143</v>
      </c>
    </row>
    <row r="485" spans="1:4" ht="18" customHeight="1" x14ac:dyDescent="0.2">
      <c r="A485" s="10">
        <v>6</v>
      </c>
      <c r="B485" s="11" t="s">
        <v>481</v>
      </c>
      <c r="C485" s="12">
        <v>0</v>
      </c>
      <c r="D485" s="15">
        <v>40</v>
      </c>
    </row>
    <row r="486" spans="1:4" ht="18" customHeight="1" x14ac:dyDescent="0.2">
      <c r="A486" s="10">
        <v>7</v>
      </c>
      <c r="B486" s="11" t="s">
        <v>482</v>
      </c>
      <c r="C486" s="12">
        <v>0</v>
      </c>
      <c r="D486" s="15">
        <v>55</v>
      </c>
    </row>
    <row r="487" spans="1:4" ht="18" customHeight="1" x14ac:dyDescent="0.2">
      <c r="A487" s="10">
        <v>8</v>
      </c>
      <c r="B487" s="11" t="s">
        <v>483</v>
      </c>
      <c r="C487" s="12">
        <v>0</v>
      </c>
      <c r="D487" s="15">
        <v>57</v>
      </c>
    </row>
    <row r="488" spans="1:4" ht="18" customHeight="1" x14ac:dyDescent="0.2">
      <c r="A488" s="10">
        <v>9</v>
      </c>
      <c r="B488" s="11" t="s">
        <v>484</v>
      </c>
      <c r="C488" s="12">
        <v>0</v>
      </c>
      <c r="D488" s="15">
        <v>30</v>
      </c>
    </row>
    <row r="489" spans="1:4" ht="18" customHeight="1" x14ac:dyDescent="0.2">
      <c r="A489" s="10">
        <v>10</v>
      </c>
      <c r="B489" s="11" t="s">
        <v>485</v>
      </c>
      <c r="C489" s="12">
        <v>0</v>
      </c>
      <c r="D489" s="15">
        <v>27</v>
      </c>
    </row>
    <row r="490" spans="1:4" ht="18" customHeight="1" x14ac:dyDescent="0.2">
      <c r="A490" s="10">
        <v>11</v>
      </c>
      <c r="B490" s="11" t="s">
        <v>486</v>
      </c>
      <c r="C490" s="12">
        <v>0</v>
      </c>
      <c r="D490" s="15">
        <v>28</v>
      </c>
    </row>
    <row r="491" spans="1:4" ht="18" customHeight="1" x14ac:dyDescent="0.2">
      <c r="A491" s="7">
        <v>35</v>
      </c>
      <c r="B491" s="8" t="s">
        <v>487</v>
      </c>
      <c r="C491" s="9">
        <f>SUM(C492:C503)</f>
        <v>0</v>
      </c>
      <c r="D491" s="9">
        <f>SUM(D492:D503)</f>
        <v>454</v>
      </c>
    </row>
    <row r="492" spans="1:4" ht="18" customHeight="1" x14ac:dyDescent="0.2">
      <c r="A492" s="10">
        <v>1</v>
      </c>
      <c r="B492" s="11" t="s">
        <v>488</v>
      </c>
      <c r="C492" s="12">
        <v>0</v>
      </c>
      <c r="D492" s="15">
        <v>6</v>
      </c>
    </row>
    <row r="493" spans="1:4" ht="18" customHeight="1" x14ac:dyDescent="0.2">
      <c r="A493" s="10">
        <v>2</v>
      </c>
      <c r="B493" s="11" t="s">
        <v>489</v>
      </c>
      <c r="C493" s="12">
        <v>0</v>
      </c>
      <c r="D493" s="15">
        <v>27</v>
      </c>
    </row>
    <row r="494" spans="1:4" ht="18" customHeight="1" x14ac:dyDescent="0.2">
      <c r="A494" s="10">
        <v>3</v>
      </c>
      <c r="B494" s="11" t="s">
        <v>490</v>
      </c>
      <c r="C494" s="12">
        <v>0</v>
      </c>
      <c r="D494" s="15">
        <v>8</v>
      </c>
    </row>
    <row r="495" spans="1:4" ht="18" customHeight="1" x14ac:dyDescent="0.2">
      <c r="A495" s="10">
        <v>4</v>
      </c>
      <c r="B495" s="11" t="s">
        <v>491</v>
      </c>
      <c r="C495" s="12">
        <v>0</v>
      </c>
      <c r="D495" s="15">
        <v>72</v>
      </c>
    </row>
    <row r="496" spans="1:4" ht="18" customHeight="1" x14ac:dyDescent="0.2">
      <c r="A496" s="10">
        <v>5</v>
      </c>
      <c r="B496" s="11" t="s">
        <v>492</v>
      </c>
      <c r="C496" s="12">
        <v>0</v>
      </c>
      <c r="D496" s="15">
        <v>3</v>
      </c>
    </row>
    <row r="497" spans="1:4" ht="18" customHeight="1" x14ac:dyDescent="0.2">
      <c r="A497" s="10">
        <v>6</v>
      </c>
      <c r="B497" s="11" t="s">
        <v>493</v>
      </c>
      <c r="C497" s="12">
        <v>0</v>
      </c>
      <c r="D497" s="15">
        <v>51</v>
      </c>
    </row>
    <row r="498" spans="1:4" ht="18" customHeight="1" x14ac:dyDescent="0.2">
      <c r="A498" s="10">
        <v>7</v>
      </c>
      <c r="B498" s="11" t="s">
        <v>494</v>
      </c>
      <c r="C498" s="12">
        <v>0</v>
      </c>
      <c r="D498" s="15">
        <v>45</v>
      </c>
    </row>
    <row r="499" spans="1:4" ht="18" customHeight="1" x14ac:dyDescent="0.2">
      <c r="A499" s="10">
        <v>8</v>
      </c>
      <c r="B499" s="11" t="s">
        <v>495</v>
      </c>
      <c r="C499" s="12">
        <v>0</v>
      </c>
      <c r="D499" s="15">
        <v>66</v>
      </c>
    </row>
    <row r="500" spans="1:4" ht="18" customHeight="1" x14ac:dyDescent="0.2">
      <c r="A500" s="10">
        <v>9</v>
      </c>
      <c r="B500" s="11" t="s">
        <v>496</v>
      </c>
      <c r="C500" s="12">
        <v>0</v>
      </c>
      <c r="D500" s="15">
        <v>46</v>
      </c>
    </row>
    <row r="501" spans="1:4" ht="18" customHeight="1" x14ac:dyDescent="0.2">
      <c r="A501" s="10">
        <v>10</v>
      </c>
      <c r="B501" s="11" t="s">
        <v>497</v>
      </c>
      <c r="C501" s="12">
        <v>0</v>
      </c>
      <c r="D501" s="15">
        <v>29</v>
      </c>
    </row>
    <row r="502" spans="1:4" ht="18" customHeight="1" x14ac:dyDescent="0.2">
      <c r="A502" s="10">
        <v>11</v>
      </c>
      <c r="B502" s="11" t="s">
        <v>498</v>
      </c>
      <c r="C502" s="12">
        <v>0</v>
      </c>
      <c r="D502" s="15">
        <v>65</v>
      </c>
    </row>
    <row r="503" spans="1:4" ht="18" customHeight="1" x14ac:dyDescent="0.2">
      <c r="A503" s="10">
        <v>12</v>
      </c>
      <c r="B503" s="11" t="s">
        <v>499</v>
      </c>
      <c r="C503" s="12">
        <v>0</v>
      </c>
      <c r="D503" s="15">
        <v>36</v>
      </c>
    </row>
    <row r="504" spans="1:4" ht="18" customHeight="1" x14ac:dyDescent="0.2">
      <c r="A504" s="7">
        <v>36</v>
      </c>
      <c r="B504" s="8" t="s">
        <v>500</v>
      </c>
      <c r="C504" s="9">
        <f>SUM(C505:C513)</f>
        <v>0</v>
      </c>
      <c r="D504" s="9">
        <f>SUM(D505:D513)</f>
        <v>286</v>
      </c>
    </row>
    <row r="505" spans="1:4" ht="18" customHeight="1" x14ac:dyDescent="0.2">
      <c r="A505" s="10">
        <v>1</v>
      </c>
      <c r="B505" s="11" t="s">
        <v>501</v>
      </c>
      <c r="C505" s="12">
        <v>0</v>
      </c>
      <c r="D505" s="15">
        <v>23</v>
      </c>
    </row>
    <row r="506" spans="1:4" ht="18" customHeight="1" x14ac:dyDescent="0.2">
      <c r="A506" s="10">
        <v>2</v>
      </c>
      <c r="B506" s="11" t="s">
        <v>502</v>
      </c>
      <c r="C506" s="12">
        <v>0</v>
      </c>
      <c r="D506" s="15">
        <v>41</v>
      </c>
    </row>
    <row r="507" spans="1:4" ht="18" customHeight="1" x14ac:dyDescent="0.2">
      <c r="A507" s="10">
        <v>3</v>
      </c>
      <c r="B507" s="11" t="s">
        <v>503</v>
      </c>
      <c r="C507" s="12">
        <v>0</v>
      </c>
      <c r="D507" s="15">
        <v>29</v>
      </c>
    </row>
    <row r="508" spans="1:4" ht="18" customHeight="1" x14ac:dyDescent="0.2">
      <c r="A508" s="10">
        <v>4</v>
      </c>
      <c r="B508" s="11" t="s">
        <v>504</v>
      </c>
      <c r="C508" s="12">
        <v>0</v>
      </c>
      <c r="D508" s="15">
        <v>35</v>
      </c>
    </row>
    <row r="509" spans="1:4" ht="18" customHeight="1" x14ac:dyDescent="0.2">
      <c r="A509" s="10">
        <v>5</v>
      </c>
      <c r="B509" s="11" t="s">
        <v>505</v>
      </c>
      <c r="C509" s="12">
        <v>0</v>
      </c>
      <c r="D509" s="15">
        <v>25</v>
      </c>
    </row>
    <row r="510" spans="1:4" ht="18" customHeight="1" x14ac:dyDescent="0.2">
      <c r="A510" s="10">
        <v>6</v>
      </c>
      <c r="B510" s="11" t="s">
        <v>506</v>
      </c>
      <c r="C510" s="12">
        <v>0</v>
      </c>
      <c r="D510" s="15">
        <v>30</v>
      </c>
    </row>
    <row r="511" spans="1:4" ht="18" customHeight="1" x14ac:dyDescent="0.2">
      <c r="A511" s="10">
        <v>7</v>
      </c>
      <c r="B511" s="11" t="s">
        <v>507</v>
      </c>
      <c r="C511" s="12">
        <v>0</v>
      </c>
      <c r="D511" s="15">
        <v>49</v>
      </c>
    </row>
    <row r="512" spans="1:4" ht="18" customHeight="1" x14ac:dyDescent="0.2">
      <c r="A512" s="10">
        <v>8</v>
      </c>
      <c r="B512" s="11" t="s">
        <v>508</v>
      </c>
      <c r="C512" s="12">
        <v>0</v>
      </c>
      <c r="D512" s="15">
        <v>28</v>
      </c>
    </row>
    <row r="513" spans="1:4" ht="18" customHeight="1" x14ac:dyDescent="0.2">
      <c r="A513" s="10">
        <v>9</v>
      </c>
      <c r="B513" s="11" t="s">
        <v>509</v>
      </c>
      <c r="C513" s="12">
        <v>0</v>
      </c>
      <c r="D513" s="15">
        <v>26</v>
      </c>
    </row>
    <row r="514" spans="1:4" ht="18" customHeight="1" x14ac:dyDescent="0.2">
      <c r="A514" s="7">
        <v>37</v>
      </c>
      <c r="B514" s="8" t="s">
        <v>510</v>
      </c>
      <c r="C514" s="9">
        <f>SUM(C515:C517)</f>
        <v>0</v>
      </c>
      <c r="D514" s="9">
        <f>SUM(D515:D517)</f>
        <v>26</v>
      </c>
    </row>
    <row r="515" spans="1:4" ht="18" customHeight="1" x14ac:dyDescent="0.2">
      <c r="A515" s="10">
        <v>1</v>
      </c>
      <c r="B515" s="11" t="s">
        <v>511</v>
      </c>
      <c r="C515" s="12">
        <v>0</v>
      </c>
      <c r="D515" s="15">
        <v>5</v>
      </c>
    </row>
    <row r="516" spans="1:4" ht="18" customHeight="1" x14ac:dyDescent="0.2">
      <c r="A516" s="10">
        <v>2</v>
      </c>
      <c r="B516" s="11" t="s">
        <v>512</v>
      </c>
      <c r="C516" s="12">
        <v>0</v>
      </c>
      <c r="D516" s="15">
        <v>13</v>
      </c>
    </row>
    <row r="517" spans="1:4" ht="18" customHeight="1" x14ac:dyDescent="0.2">
      <c r="A517" s="10">
        <v>3</v>
      </c>
      <c r="B517" s="11" t="s">
        <v>513</v>
      </c>
      <c r="C517" s="12">
        <v>0</v>
      </c>
      <c r="D517" s="15">
        <v>8</v>
      </c>
    </row>
    <row r="518" spans="1:4" ht="18" customHeight="1" x14ac:dyDescent="0.2">
      <c r="A518" s="7">
        <v>38</v>
      </c>
      <c r="B518" s="8" t="s">
        <v>514</v>
      </c>
      <c r="C518" s="9">
        <f>SUM(C519:C531)</f>
        <v>0</v>
      </c>
      <c r="D518" s="9">
        <f>SUM(D519:D531)</f>
        <v>850</v>
      </c>
    </row>
    <row r="519" spans="1:4" ht="18" customHeight="1" x14ac:dyDescent="0.2">
      <c r="A519" s="10">
        <v>1</v>
      </c>
      <c r="B519" s="11" t="s">
        <v>515</v>
      </c>
      <c r="C519" s="12">
        <v>0</v>
      </c>
      <c r="D519" s="15">
        <v>96</v>
      </c>
    </row>
    <row r="520" spans="1:4" ht="18" customHeight="1" x14ac:dyDescent="0.2">
      <c r="A520" s="10">
        <v>2</v>
      </c>
      <c r="B520" s="11" t="s">
        <v>516</v>
      </c>
      <c r="C520" s="12">
        <v>0</v>
      </c>
      <c r="D520" s="15">
        <v>42</v>
      </c>
    </row>
    <row r="521" spans="1:4" ht="18" customHeight="1" x14ac:dyDescent="0.2">
      <c r="A521" s="10">
        <v>3</v>
      </c>
      <c r="B521" s="11" t="s">
        <v>517</v>
      </c>
      <c r="C521" s="12">
        <v>0</v>
      </c>
      <c r="D521" s="15">
        <v>48</v>
      </c>
    </row>
    <row r="522" spans="1:4" ht="18" customHeight="1" x14ac:dyDescent="0.2">
      <c r="A522" s="10">
        <v>4</v>
      </c>
      <c r="B522" s="11" t="s">
        <v>518</v>
      </c>
      <c r="C522" s="12">
        <v>0</v>
      </c>
      <c r="D522" s="15">
        <v>67</v>
      </c>
    </row>
    <row r="523" spans="1:4" ht="18" customHeight="1" x14ac:dyDescent="0.2">
      <c r="A523" s="10">
        <v>5</v>
      </c>
      <c r="B523" s="11" t="s">
        <v>519</v>
      </c>
      <c r="C523" s="12">
        <v>0</v>
      </c>
      <c r="D523" s="15">
        <v>46</v>
      </c>
    </row>
    <row r="524" spans="1:4" ht="18" customHeight="1" x14ac:dyDescent="0.2">
      <c r="A524" s="10">
        <v>6</v>
      </c>
      <c r="B524" s="11" t="s">
        <v>520</v>
      </c>
      <c r="C524" s="12">
        <v>0</v>
      </c>
      <c r="D524" s="15">
        <v>317</v>
      </c>
    </row>
    <row r="525" spans="1:4" ht="18" customHeight="1" x14ac:dyDescent="0.2">
      <c r="A525" s="10">
        <v>7</v>
      </c>
      <c r="B525" s="11" t="s">
        <v>521</v>
      </c>
      <c r="C525" s="12">
        <v>0</v>
      </c>
      <c r="D525" s="15">
        <v>43</v>
      </c>
    </row>
    <row r="526" spans="1:4" ht="18" customHeight="1" x14ac:dyDescent="0.2">
      <c r="A526" s="10">
        <v>8</v>
      </c>
      <c r="B526" s="11" t="s">
        <v>522</v>
      </c>
      <c r="C526" s="12">
        <v>0</v>
      </c>
      <c r="D526" s="15">
        <v>13</v>
      </c>
    </row>
    <row r="527" spans="1:4" ht="18" customHeight="1" x14ac:dyDescent="0.2">
      <c r="A527" s="10">
        <v>9</v>
      </c>
      <c r="B527" s="11" t="s">
        <v>523</v>
      </c>
      <c r="C527" s="12">
        <v>0</v>
      </c>
      <c r="D527" s="15">
        <v>17</v>
      </c>
    </row>
    <row r="528" spans="1:4" ht="18" customHeight="1" x14ac:dyDescent="0.2">
      <c r="A528" s="10">
        <v>10</v>
      </c>
      <c r="B528" s="11" t="s">
        <v>524</v>
      </c>
      <c r="C528" s="12">
        <v>0</v>
      </c>
      <c r="D528" s="15">
        <v>20</v>
      </c>
    </row>
    <row r="529" spans="1:4" ht="18" customHeight="1" x14ac:dyDescent="0.2">
      <c r="A529" s="10">
        <v>11</v>
      </c>
      <c r="B529" s="11" t="s">
        <v>525</v>
      </c>
      <c r="C529" s="12">
        <v>0</v>
      </c>
      <c r="D529" s="15">
        <v>85</v>
      </c>
    </row>
    <row r="530" spans="1:4" ht="18" customHeight="1" x14ac:dyDescent="0.2">
      <c r="A530" s="10">
        <v>12</v>
      </c>
      <c r="B530" s="11" t="s">
        <v>526</v>
      </c>
      <c r="C530" s="12">
        <v>0</v>
      </c>
      <c r="D530" s="15">
        <v>18</v>
      </c>
    </row>
    <row r="531" spans="1:4" ht="18" customHeight="1" x14ac:dyDescent="0.2">
      <c r="A531" s="10">
        <v>13</v>
      </c>
      <c r="B531" s="11" t="s">
        <v>527</v>
      </c>
      <c r="C531" s="12">
        <v>0</v>
      </c>
      <c r="D531" s="15">
        <v>38</v>
      </c>
    </row>
    <row r="532" spans="1:4" ht="18" customHeight="1" x14ac:dyDescent="0.2">
      <c r="A532" s="7">
        <v>39</v>
      </c>
      <c r="B532" s="8" t="s">
        <v>528</v>
      </c>
      <c r="C532" s="9">
        <f>SUM(C533:C539)</f>
        <v>0</v>
      </c>
      <c r="D532" s="9">
        <f>SUM(D533:D539)</f>
        <v>535</v>
      </c>
    </row>
    <row r="533" spans="1:4" ht="18" customHeight="1" x14ac:dyDescent="0.2">
      <c r="A533" s="10">
        <v>1</v>
      </c>
      <c r="B533" s="11" t="s">
        <v>529</v>
      </c>
      <c r="C533" s="12">
        <v>0</v>
      </c>
      <c r="D533" s="15">
        <v>151</v>
      </c>
    </row>
    <row r="534" spans="1:4" ht="18" customHeight="1" x14ac:dyDescent="0.2">
      <c r="A534" s="10">
        <v>2</v>
      </c>
      <c r="B534" s="11" t="s">
        <v>530</v>
      </c>
      <c r="C534" s="12">
        <v>0</v>
      </c>
      <c r="D534" s="15">
        <v>91</v>
      </c>
    </row>
    <row r="535" spans="1:4" ht="18" customHeight="1" x14ac:dyDescent="0.2">
      <c r="A535" s="10">
        <v>3</v>
      </c>
      <c r="B535" s="11" t="s">
        <v>531</v>
      </c>
      <c r="C535" s="12">
        <v>0</v>
      </c>
      <c r="D535" s="15">
        <v>60</v>
      </c>
    </row>
    <row r="536" spans="1:4" ht="18" customHeight="1" x14ac:dyDescent="0.2">
      <c r="A536" s="10">
        <v>4</v>
      </c>
      <c r="B536" s="11" t="s">
        <v>532</v>
      </c>
      <c r="C536" s="12">
        <v>0</v>
      </c>
      <c r="D536" s="15">
        <v>64</v>
      </c>
    </row>
    <row r="537" spans="1:4" ht="18" customHeight="1" x14ac:dyDescent="0.2">
      <c r="A537" s="10">
        <v>5</v>
      </c>
      <c r="B537" s="11" t="s">
        <v>533</v>
      </c>
      <c r="C537" s="12">
        <v>0</v>
      </c>
      <c r="D537" s="15">
        <v>94</v>
      </c>
    </row>
    <row r="538" spans="1:4" ht="18" customHeight="1" x14ac:dyDescent="0.2">
      <c r="A538" s="10">
        <v>6</v>
      </c>
      <c r="B538" s="11" t="s">
        <v>534</v>
      </c>
      <c r="C538" s="12">
        <v>0</v>
      </c>
      <c r="D538" s="15">
        <v>30</v>
      </c>
    </row>
    <row r="539" spans="1:4" ht="18" customHeight="1" x14ac:dyDescent="0.2">
      <c r="A539" s="10">
        <v>7</v>
      </c>
      <c r="B539" s="11" t="s">
        <v>535</v>
      </c>
      <c r="C539" s="12">
        <v>0</v>
      </c>
      <c r="D539" s="15">
        <v>45</v>
      </c>
    </row>
    <row r="540" spans="1:4" ht="18" customHeight="1" x14ac:dyDescent="0.2">
      <c r="A540" s="7">
        <v>40</v>
      </c>
      <c r="B540" s="8" t="s">
        <v>536</v>
      </c>
      <c r="C540" s="9">
        <f>SUM(C541:C548)</f>
        <v>0</v>
      </c>
      <c r="D540" s="9">
        <f>SUM(D541:D548)</f>
        <v>131</v>
      </c>
    </row>
    <row r="541" spans="1:4" ht="18" customHeight="1" x14ac:dyDescent="0.2">
      <c r="A541" s="10">
        <v>1</v>
      </c>
      <c r="B541" s="11" t="s">
        <v>537</v>
      </c>
      <c r="C541" s="12">
        <v>0</v>
      </c>
      <c r="D541" s="15">
        <v>26</v>
      </c>
    </row>
    <row r="542" spans="1:4" ht="18" customHeight="1" x14ac:dyDescent="0.2">
      <c r="A542" s="10">
        <v>2</v>
      </c>
      <c r="B542" s="11" t="s">
        <v>538</v>
      </c>
      <c r="C542" s="12">
        <v>0</v>
      </c>
      <c r="D542" s="15">
        <v>15</v>
      </c>
    </row>
    <row r="543" spans="1:4" ht="18" customHeight="1" x14ac:dyDescent="0.2">
      <c r="A543" s="10">
        <v>3</v>
      </c>
      <c r="B543" s="11" t="s">
        <v>539</v>
      </c>
      <c r="C543" s="12">
        <v>0</v>
      </c>
      <c r="D543" s="15">
        <v>13</v>
      </c>
    </row>
    <row r="544" spans="1:4" ht="18" customHeight="1" x14ac:dyDescent="0.2">
      <c r="A544" s="10">
        <v>4</v>
      </c>
      <c r="B544" s="11" t="s">
        <v>540</v>
      </c>
      <c r="C544" s="12">
        <v>0</v>
      </c>
      <c r="D544" s="15">
        <v>6</v>
      </c>
    </row>
    <row r="545" spans="1:4" ht="18" customHeight="1" x14ac:dyDescent="0.2">
      <c r="A545" s="10">
        <v>5</v>
      </c>
      <c r="B545" s="11" t="s">
        <v>541</v>
      </c>
      <c r="C545" s="12">
        <v>0</v>
      </c>
      <c r="D545" s="15">
        <v>9</v>
      </c>
    </row>
    <row r="546" spans="1:4" ht="18" customHeight="1" x14ac:dyDescent="0.2">
      <c r="A546" s="10">
        <v>6</v>
      </c>
      <c r="B546" s="11" t="s">
        <v>542</v>
      </c>
      <c r="C546" s="12">
        <v>0</v>
      </c>
      <c r="D546" s="15">
        <v>25</v>
      </c>
    </row>
    <row r="547" spans="1:4" ht="18" customHeight="1" x14ac:dyDescent="0.2">
      <c r="A547" s="10">
        <v>7</v>
      </c>
      <c r="B547" s="11" t="s">
        <v>543</v>
      </c>
      <c r="C547" s="12">
        <v>0</v>
      </c>
      <c r="D547" s="15">
        <v>20</v>
      </c>
    </row>
    <row r="548" spans="1:4" ht="18" customHeight="1" x14ac:dyDescent="0.2">
      <c r="A548" s="10">
        <v>8</v>
      </c>
      <c r="B548" s="11" t="s">
        <v>544</v>
      </c>
      <c r="C548" s="12">
        <v>0</v>
      </c>
      <c r="D548" s="15">
        <v>17</v>
      </c>
    </row>
    <row r="549" spans="1:4" ht="18" customHeight="1" x14ac:dyDescent="0.2">
      <c r="A549" s="7">
        <v>41</v>
      </c>
      <c r="B549" s="8" t="s">
        <v>545</v>
      </c>
      <c r="C549" s="9">
        <f>SUM(C550:C558)</f>
        <v>0</v>
      </c>
      <c r="D549" s="9">
        <f>SUM(D550:D558)</f>
        <v>836</v>
      </c>
    </row>
    <row r="550" spans="1:4" ht="18" customHeight="1" x14ac:dyDescent="0.2">
      <c r="A550" s="10">
        <v>1</v>
      </c>
      <c r="B550" s="11" t="s">
        <v>546</v>
      </c>
      <c r="C550" s="12">
        <v>0</v>
      </c>
      <c r="D550" s="15">
        <v>175</v>
      </c>
    </row>
    <row r="551" spans="1:4" ht="18" customHeight="1" x14ac:dyDescent="0.2">
      <c r="A551" s="10">
        <v>2</v>
      </c>
      <c r="B551" s="11" t="s">
        <v>547</v>
      </c>
      <c r="C551" s="12">
        <v>0</v>
      </c>
      <c r="D551" s="15">
        <v>57</v>
      </c>
    </row>
    <row r="552" spans="1:4" ht="18" customHeight="1" x14ac:dyDescent="0.2">
      <c r="A552" s="10">
        <v>3</v>
      </c>
      <c r="B552" s="11" t="s">
        <v>548</v>
      </c>
      <c r="C552" s="12">
        <v>0</v>
      </c>
      <c r="D552" s="15">
        <v>132</v>
      </c>
    </row>
    <row r="553" spans="1:4" ht="18" customHeight="1" x14ac:dyDescent="0.2">
      <c r="A553" s="10">
        <v>4</v>
      </c>
      <c r="B553" s="11" t="s">
        <v>549</v>
      </c>
      <c r="C553" s="12">
        <v>0</v>
      </c>
      <c r="D553" s="15">
        <v>89</v>
      </c>
    </row>
    <row r="554" spans="1:4" ht="18" customHeight="1" x14ac:dyDescent="0.2">
      <c r="A554" s="10">
        <v>5</v>
      </c>
      <c r="B554" s="11" t="s">
        <v>550</v>
      </c>
      <c r="C554" s="12">
        <v>0</v>
      </c>
      <c r="D554" s="15">
        <v>61</v>
      </c>
    </row>
    <row r="555" spans="1:4" ht="18" customHeight="1" x14ac:dyDescent="0.2">
      <c r="A555" s="10">
        <v>6</v>
      </c>
      <c r="B555" s="11" t="s">
        <v>551</v>
      </c>
      <c r="C555" s="12">
        <v>0</v>
      </c>
      <c r="D555" s="15">
        <v>111</v>
      </c>
    </row>
    <row r="556" spans="1:4" ht="18" customHeight="1" x14ac:dyDescent="0.2">
      <c r="A556" s="10">
        <v>7</v>
      </c>
      <c r="B556" s="11" t="s">
        <v>552</v>
      </c>
      <c r="C556" s="12">
        <v>0</v>
      </c>
      <c r="D556" s="15">
        <v>23</v>
      </c>
    </row>
    <row r="557" spans="1:4" ht="18" customHeight="1" x14ac:dyDescent="0.2">
      <c r="A557" s="10">
        <v>8</v>
      </c>
      <c r="B557" s="11" t="s">
        <v>553</v>
      </c>
      <c r="C557" s="12">
        <v>0</v>
      </c>
      <c r="D557" s="15">
        <v>154</v>
      </c>
    </row>
    <row r="558" spans="1:4" ht="18" customHeight="1" x14ac:dyDescent="0.2">
      <c r="A558" s="10">
        <v>9</v>
      </c>
      <c r="B558" s="11" t="s">
        <v>554</v>
      </c>
      <c r="C558" s="12">
        <v>0</v>
      </c>
      <c r="D558" s="15">
        <v>34</v>
      </c>
    </row>
    <row r="559" spans="1:4" ht="18" customHeight="1" x14ac:dyDescent="0.2">
      <c r="A559" s="7">
        <v>42</v>
      </c>
      <c r="B559" s="8" t="s">
        <v>555</v>
      </c>
      <c r="C559" s="9">
        <f>SUM(C560:C564)</f>
        <v>0</v>
      </c>
      <c r="D559" s="9">
        <f>SUM(D560:D564)</f>
        <v>167</v>
      </c>
    </row>
    <row r="560" spans="1:4" ht="18" customHeight="1" x14ac:dyDescent="0.2">
      <c r="A560" s="10">
        <v>1</v>
      </c>
      <c r="B560" s="11" t="s">
        <v>556</v>
      </c>
      <c r="C560" s="12">
        <v>0</v>
      </c>
      <c r="D560" s="15">
        <v>38</v>
      </c>
    </row>
    <row r="561" spans="1:4" ht="18" customHeight="1" x14ac:dyDescent="0.2">
      <c r="A561" s="10">
        <v>2</v>
      </c>
      <c r="B561" s="11" t="s">
        <v>557</v>
      </c>
      <c r="C561" s="12">
        <v>0</v>
      </c>
      <c r="D561" s="15">
        <v>37</v>
      </c>
    </row>
    <row r="562" spans="1:4" ht="18" customHeight="1" x14ac:dyDescent="0.2">
      <c r="A562" s="10">
        <v>3</v>
      </c>
      <c r="B562" s="11" t="s">
        <v>558</v>
      </c>
      <c r="C562" s="12">
        <v>0</v>
      </c>
      <c r="D562" s="15">
        <v>23</v>
      </c>
    </row>
    <row r="563" spans="1:4" ht="18" customHeight="1" x14ac:dyDescent="0.2">
      <c r="A563" s="10">
        <v>4</v>
      </c>
      <c r="B563" s="11" t="s">
        <v>559</v>
      </c>
      <c r="C563" s="12">
        <v>0</v>
      </c>
      <c r="D563" s="15">
        <v>46</v>
      </c>
    </row>
    <row r="564" spans="1:4" ht="18" customHeight="1" x14ac:dyDescent="0.2">
      <c r="A564" s="10">
        <v>5</v>
      </c>
      <c r="B564" s="11" t="s">
        <v>560</v>
      </c>
      <c r="C564" s="12">
        <v>0</v>
      </c>
      <c r="D564" s="15">
        <v>23</v>
      </c>
    </row>
    <row r="565" spans="1:4" ht="18" customHeight="1" x14ac:dyDescent="0.2">
      <c r="A565" s="7">
        <v>43</v>
      </c>
      <c r="B565" s="8" t="s">
        <v>561</v>
      </c>
      <c r="C565" s="9">
        <f>SUM(C566:C573)</f>
        <v>0</v>
      </c>
      <c r="D565" s="9">
        <f>SUM(D566:D573)</f>
        <v>201</v>
      </c>
    </row>
    <row r="566" spans="1:4" ht="18" customHeight="1" x14ac:dyDescent="0.2">
      <c r="A566" s="10">
        <v>1</v>
      </c>
      <c r="B566" s="11" t="s">
        <v>562</v>
      </c>
      <c r="C566" s="12">
        <v>0</v>
      </c>
      <c r="D566" s="15">
        <v>42</v>
      </c>
    </row>
    <row r="567" spans="1:4" ht="18" customHeight="1" x14ac:dyDescent="0.2">
      <c r="A567" s="10">
        <v>2</v>
      </c>
      <c r="B567" s="11" t="s">
        <v>563</v>
      </c>
      <c r="C567" s="12">
        <v>0</v>
      </c>
      <c r="D567" s="15">
        <v>25</v>
      </c>
    </row>
    <row r="568" spans="1:4" ht="18" customHeight="1" x14ac:dyDescent="0.2">
      <c r="A568" s="10">
        <v>3</v>
      </c>
      <c r="B568" s="11" t="s">
        <v>564</v>
      </c>
      <c r="C568" s="12">
        <v>0</v>
      </c>
      <c r="D568" s="15">
        <v>39</v>
      </c>
    </row>
    <row r="569" spans="1:4" ht="18" customHeight="1" x14ac:dyDescent="0.2">
      <c r="A569" s="10">
        <v>4</v>
      </c>
      <c r="B569" s="11" t="s">
        <v>565</v>
      </c>
      <c r="C569" s="12">
        <v>0</v>
      </c>
      <c r="D569" s="15">
        <v>8</v>
      </c>
    </row>
    <row r="570" spans="1:4" ht="18" customHeight="1" x14ac:dyDescent="0.2">
      <c r="A570" s="10">
        <v>5</v>
      </c>
      <c r="B570" s="11" t="s">
        <v>566</v>
      </c>
      <c r="C570" s="12">
        <v>0</v>
      </c>
      <c r="D570" s="15">
        <v>67</v>
      </c>
    </row>
    <row r="571" spans="1:4" ht="18" customHeight="1" x14ac:dyDescent="0.2">
      <c r="A571" s="10">
        <v>6</v>
      </c>
      <c r="B571" s="11" t="s">
        <v>567</v>
      </c>
      <c r="C571" s="12">
        <v>0</v>
      </c>
      <c r="D571" s="15">
        <v>6</v>
      </c>
    </row>
    <row r="572" spans="1:4" ht="18" customHeight="1" x14ac:dyDescent="0.2">
      <c r="A572" s="10">
        <v>7</v>
      </c>
      <c r="B572" s="11" t="s">
        <v>568</v>
      </c>
      <c r="C572" s="12">
        <v>0</v>
      </c>
      <c r="D572" s="15">
        <v>4</v>
      </c>
    </row>
    <row r="573" spans="1:4" ht="18" customHeight="1" x14ac:dyDescent="0.2">
      <c r="A573" s="10">
        <v>8</v>
      </c>
      <c r="B573" s="11" t="s">
        <v>569</v>
      </c>
      <c r="C573" s="12">
        <v>0</v>
      </c>
      <c r="D573" s="15">
        <v>10</v>
      </c>
    </row>
    <row r="574" spans="1:4" ht="18" customHeight="1" x14ac:dyDescent="0.2">
      <c r="A574" s="7">
        <v>44</v>
      </c>
      <c r="B574" s="8" t="s">
        <v>570</v>
      </c>
      <c r="C574" s="9">
        <f>SUM(C575:C584)</f>
        <v>0</v>
      </c>
      <c r="D574" s="9">
        <f>SUM(D575:D584)</f>
        <v>168</v>
      </c>
    </row>
    <row r="575" spans="1:4" ht="18" customHeight="1" x14ac:dyDescent="0.2">
      <c r="A575" s="10">
        <v>1</v>
      </c>
      <c r="B575" s="11" t="s">
        <v>571</v>
      </c>
      <c r="C575" s="12">
        <v>0</v>
      </c>
      <c r="D575" s="15">
        <v>7</v>
      </c>
    </row>
    <row r="576" spans="1:4" ht="18" customHeight="1" x14ac:dyDescent="0.2">
      <c r="A576" s="10">
        <v>2</v>
      </c>
      <c r="B576" s="11" t="s">
        <v>572</v>
      </c>
      <c r="C576" s="12">
        <v>0</v>
      </c>
      <c r="D576" s="15">
        <v>28</v>
      </c>
    </row>
    <row r="577" spans="1:4" ht="18" customHeight="1" x14ac:dyDescent="0.2">
      <c r="A577" s="10">
        <v>3</v>
      </c>
      <c r="B577" s="11" t="s">
        <v>573</v>
      </c>
      <c r="C577" s="12">
        <v>0</v>
      </c>
      <c r="D577" s="15">
        <v>11</v>
      </c>
    </row>
    <row r="578" spans="1:4" ht="18" customHeight="1" x14ac:dyDescent="0.2">
      <c r="A578" s="10">
        <v>4</v>
      </c>
      <c r="B578" s="11" t="s">
        <v>574</v>
      </c>
      <c r="C578" s="12">
        <v>0</v>
      </c>
      <c r="D578" s="15">
        <v>32</v>
      </c>
    </row>
    <row r="579" spans="1:4" ht="18" customHeight="1" x14ac:dyDescent="0.2">
      <c r="A579" s="10">
        <v>5</v>
      </c>
      <c r="B579" s="11" t="s">
        <v>575</v>
      </c>
      <c r="C579" s="12">
        <v>0</v>
      </c>
      <c r="D579" s="15">
        <v>31</v>
      </c>
    </row>
    <row r="580" spans="1:4" ht="18" customHeight="1" x14ac:dyDescent="0.2">
      <c r="A580" s="10">
        <v>6</v>
      </c>
      <c r="B580" s="11" t="s">
        <v>576</v>
      </c>
      <c r="C580" s="12">
        <v>0</v>
      </c>
      <c r="D580" s="15">
        <v>8</v>
      </c>
    </row>
    <row r="581" spans="1:4" ht="18" customHeight="1" x14ac:dyDescent="0.2">
      <c r="A581" s="10">
        <v>7</v>
      </c>
      <c r="B581" s="11" t="s">
        <v>577</v>
      </c>
      <c r="C581" s="12">
        <v>0</v>
      </c>
      <c r="D581" s="15">
        <v>24</v>
      </c>
    </row>
    <row r="582" spans="1:4" ht="18" customHeight="1" x14ac:dyDescent="0.2">
      <c r="A582" s="10">
        <v>8</v>
      </c>
      <c r="B582" s="11" t="s">
        <v>578</v>
      </c>
      <c r="C582" s="12">
        <v>0</v>
      </c>
      <c r="D582" s="15">
        <v>11</v>
      </c>
    </row>
    <row r="583" spans="1:4" ht="18" customHeight="1" x14ac:dyDescent="0.2">
      <c r="A583" s="10">
        <v>9</v>
      </c>
      <c r="B583" s="11" t="s">
        <v>579</v>
      </c>
      <c r="C583" s="12">
        <v>0</v>
      </c>
      <c r="D583" s="15">
        <v>2</v>
      </c>
    </row>
    <row r="584" spans="1:4" ht="18" customHeight="1" x14ac:dyDescent="0.2">
      <c r="A584" s="10">
        <v>10</v>
      </c>
      <c r="B584" s="11" t="s">
        <v>580</v>
      </c>
      <c r="C584" s="12">
        <v>0</v>
      </c>
      <c r="D584" s="15">
        <v>14</v>
      </c>
    </row>
    <row r="585" spans="1:4" ht="18" customHeight="1" x14ac:dyDescent="0.2">
      <c r="A585" s="7">
        <v>45</v>
      </c>
      <c r="B585" s="8" t="s">
        <v>581</v>
      </c>
      <c r="C585" s="9">
        <f>SUM(C586:C605)</f>
        <v>0</v>
      </c>
      <c r="D585" s="9">
        <f>SUM(D586:D605)</f>
        <v>3604</v>
      </c>
    </row>
    <row r="586" spans="1:4" ht="18" customHeight="1" x14ac:dyDescent="0.2">
      <c r="A586" s="10">
        <v>1</v>
      </c>
      <c r="B586" s="11" t="s">
        <v>582</v>
      </c>
      <c r="C586" s="12">
        <v>0</v>
      </c>
      <c r="D586" s="15">
        <v>372</v>
      </c>
    </row>
    <row r="587" spans="1:4" ht="18" customHeight="1" x14ac:dyDescent="0.2">
      <c r="A587" s="10">
        <v>2</v>
      </c>
      <c r="B587" s="11" t="s">
        <v>583</v>
      </c>
      <c r="C587" s="12">
        <v>0</v>
      </c>
      <c r="D587" s="15">
        <v>188</v>
      </c>
    </row>
    <row r="588" spans="1:4" ht="18" customHeight="1" x14ac:dyDescent="0.2">
      <c r="A588" s="10">
        <v>3</v>
      </c>
      <c r="B588" s="11" t="s">
        <v>584</v>
      </c>
      <c r="C588" s="12">
        <v>0</v>
      </c>
      <c r="D588" s="15">
        <v>103</v>
      </c>
    </row>
    <row r="589" spans="1:4" ht="18" customHeight="1" x14ac:dyDescent="0.2">
      <c r="A589" s="10">
        <v>4</v>
      </c>
      <c r="B589" s="11" t="s">
        <v>585</v>
      </c>
      <c r="C589" s="12">
        <v>0</v>
      </c>
      <c r="D589" s="15">
        <v>156</v>
      </c>
    </row>
    <row r="590" spans="1:4" ht="18" customHeight="1" x14ac:dyDescent="0.2">
      <c r="A590" s="10">
        <v>5</v>
      </c>
      <c r="B590" s="11" t="s">
        <v>586</v>
      </c>
      <c r="C590" s="12">
        <v>0</v>
      </c>
      <c r="D590" s="15">
        <v>129</v>
      </c>
    </row>
    <row r="591" spans="1:4" ht="18" customHeight="1" x14ac:dyDescent="0.2">
      <c r="A591" s="10">
        <v>6</v>
      </c>
      <c r="B591" s="11" t="s">
        <v>587</v>
      </c>
      <c r="C591" s="12">
        <v>0</v>
      </c>
      <c r="D591" s="15">
        <v>421</v>
      </c>
    </row>
    <row r="592" spans="1:4" ht="18" customHeight="1" x14ac:dyDescent="0.2">
      <c r="A592" s="10">
        <v>7</v>
      </c>
      <c r="B592" s="11" t="s">
        <v>588</v>
      </c>
      <c r="C592" s="12">
        <v>0</v>
      </c>
      <c r="D592" s="15">
        <v>371</v>
      </c>
    </row>
    <row r="593" spans="1:4" ht="18" customHeight="1" x14ac:dyDescent="0.2">
      <c r="A593" s="10">
        <v>8</v>
      </c>
      <c r="B593" s="11" t="s">
        <v>589</v>
      </c>
      <c r="C593" s="12">
        <v>0</v>
      </c>
      <c r="D593" s="15">
        <v>119</v>
      </c>
    </row>
    <row r="594" spans="1:4" ht="18" customHeight="1" x14ac:dyDescent="0.2">
      <c r="A594" s="10">
        <v>9</v>
      </c>
      <c r="B594" s="11" t="s">
        <v>590</v>
      </c>
      <c r="C594" s="12">
        <v>0</v>
      </c>
      <c r="D594" s="15">
        <v>215</v>
      </c>
    </row>
    <row r="595" spans="1:4" ht="18" customHeight="1" x14ac:dyDescent="0.2">
      <c r="A595" s="10">
        <v>10</v>
      </c>
      <c r="B595" s="11" t="s">
        <v>591</v>
      </c>
      <c r="C595" s="12">
        <v>0</v>
      </c>
      <c r="D595" s="15">
        <v>221</v>
      </c>
    </row>
    <row r="596" spans="1:4" ht="18" customHeight="1" x14ac:dyDescent="0.2">
      <c r="A596" s="10">
        <v>11</v>
      </c>
      <c r="B596" s="11" t="s">
        <v>592</v>
      </c>
      <c r="C596" s="12">
        <v>0</v>
      </c>
      <c r="D596" s="15">
        <v>168</v>
      </c>
    </row>
    <row r="597" spans="1:4" ht="18" customHeight="1" x14ac:dyDescent="0.2">
      <c r="A597" s="10">
        <v>12</v>
      </c>
      <c r="B597" s="11" t="s">
        <v>593</v>
      </c>
      <c r="C597" s="12">
        <v>0</v>
      </c>
      <c r="D597" s="15">
        <v>159</v>
      </c>
    </row>
    <row r="598" spans="1:4" ht="18" customHeight="1" x14ac:dyDescent="0.2">
      <c r="A598" s="10">
        <v>13</v>
      </c>
      <c r="B598" s="11" t="s">
        <v>594</v>
      </c>
      <c r="C598" s="12">
        <v>0</v>
      </c>
      <c r="D598" s="15">
        <v>57</v>
      </c>
    </row>
    <row r="599" spans="1:4" ht="18" customHeight="1" x14ac:dyDescent="0.2">
      <c r="A599" s="10">
        <v>14</v>
      </c>
      <c r="B599" s="11" t="s">
        <v>595</v>
      </c>
      <c r="C599" s="12">
        <v>0</v>
      </c>
      <c r="D599" s="15">
        <v>202</v>
      </c>
    </row>
    <row r="600" spans="1:4" ht="18" customHeight="1" x14ac:dyDescent="0.2">
      <c r="A600" s="10">
        <v>15</v>
      </c>
      <c r="B600" s="11" t="s">
        <v>596</v>
      </c>
      <c r="C600" s="12">
        <v>0</v>
      </c>
      <c r="D600" s="15">
        <v>166</v>
      </c>
    </row>
    <row r="601" spans="1:4" ht="18" customHeight="1" x14ac:dyDescent="0.2">
      <c r="A601" s="10">
        <v>16</v>
      </c>
      <c r="B601" s="11" t="s">
        <v>597</v>
      </c>
      <c r="C601" s="12">
        <v>0</v>
      </c>
      <c r="D601" s="15">
        <v>79</v>
      </c>
    </row>
    <row r="602" spans="1:4" ht="18" customHeight="1" x14ac:dyDescent="0.2">
      <c r="A602" s="10">
        <v>17</v>
      </c>
      <c r="B602" s="11" t="s">
        <v>598</v>
      </c>
      <c r="C602" s="12">
        <v>0</v>
      </c>
      <c r="D602" s="15">
        <v>188</v>
      </c>
    </row>
    <row r="603" spans="1:4" ht="18" customHeight="1" x14ac:dyDescent="0.2">
      <c r="A603" s="10">
        <v>18</v>
      </c>
      <c r="B603" s="11" t="s">
        <v>599</v>
      </c>
      <c r="C603" s="12">
        <v>0</v>
      </c>
      <c r="D603" s="15">
        <v>101</v>
      </c>
    </row>
    <row r="604" spans="1:4" ht="18" customHeight="1" x14ac:dyDescent="0.2">
      <c r="A604" s="10">
        <v>19</v>
      </c>
      <c r="B604" s="11" t="s">
        <v>600</v>
      </c>
      <c r="C604" s="12">
        <v>0</v>
      </c>
      <c r="D604" s="15">
        <v>121</v>
      </c>
    </row>
    <row r="605" spans="1:4" ht="18" customHeight="1" x14ac:dyDescent="0.2">
      <c r="A605" s="10">
        <v>20</v>
      </c>
      <c r="B605" s="11" t="s">
        <v>601</v>
      </c>
      <c r="C605" s="12">
        <v>0</v>
      </c>
      <c r="D605" s="15">
        <v>68</v>
      </c>
    </row>
    <row r="606" spans="1:4" ht="18" customHeight="1" x14ac:dyDescent="0.2">
      <c r="A606" s="7">
        <v>46</v>
      </c>
      <c r="B606" s="8" t="s">
        <v>602</v>
      </c>
      <c r="C606" s="9">
        <f>SUM(C607:C617)</f>
        <v>0</v>
      </c>
      <c r="D606" s="9">
        <f>SUM(D607:D617)</f>
        <v>127</v>
      </c>
    </row>
    <row r="607" spans="1:4" ht="18" customHeight="1" x14ac:dyDescent="0.2">
      <c r="A607" s="10">
        <v>1</v>
      </c>
      <c r="B607" s="11" t="s">
        <v>603</v>
      </c>
      <c r="C607" s="12">
        <v>0</v>
      </c>
      <c r="D607" s="15">
        <v>14</v>
      </c>
    </row>
    <row r="608" spans="1:4" ht="18" customHeight="1" x14ac:dyDescent="0.2">
      <c r="A608" s="10">
        <v>2</v>
      </c>
      <c r="B608" s="11" t="s">
        <v>604</v>
      </c>
      <c r="C608" s="12">
        <v>0</v>
      </c>
      <c r="D608" s="15">
        <v>10</v>
      </c>
    </row>
    <row r="609" spans="1:4" ht="18" customHeight="1" x14ac:dyDescent="0.2">
      <c r="A609" s="10">
        <v>3</v>
      </c>
      <c r="B609" s="11" t="s">
        <v>605</v>
      </c>
      <c r="C609" s="12">
        <v>0</v>
      </c>
      <c r="D609" s="15">
        <v>20</v>
      </c>
    </row>
    <row r="610" spans="1:4" ht="18" customHeight="1" x14ac:dyDescent="0.2">
      <c r="A610" s="10">
        <v>4</v>
      </c>
      <c r="B610" s="11" t="s">
        <v>606</v>
      </c>
      <c r="C610" s="12">
        <v>0</v>
      </c>
      <c r="D610" s="15">
        <v>10</v>
      </c>
    </row>
    <row r="611" spans="1:4" ht="18" customHeight="1" x14ac:dyDescent="0.2">
      <c r="A611" s="10">
        <v>5</v>
      </c>
      <c r="B611" s="11" t="s">
        <v>607</v>
      </c>
      <c r="C611" s="12">
        <v>0</v>
      </c>
      <c r="D611" s="15">
        <v>6</v>
      </c>
    </row>
    <row r="612" spans="1:4" ht="18" customHeight="1" x14ac:dyDescent="0.2">
      <c r="A612" s="10">
        <v>6</v>
      </c>
      <c r="B612" s="11" t="s">
        <v>608</v>
      </c>
      <c r="C612" s="12">
        <v>0</v>
      </c>
      <c r="D612" s="15">
        <v>12</v>
      </c>
    </row>
    <row r="613" spans="1:4" ht="18" customHeight="1" x14ac:dyDescent="0.2">
      <c r="A613" s="10">
        <v>7</v>
      </c>
      <c r="B613" s="11" t="s">
        <v>609</v>
      </c>
      <c r="C613" s="12">
        <v>0</v>
      </c>
      <c r="D613" s="15">
        <v>7</v>
      </c>
    </row>
    <row r="614" spans="1:4" ht="18" customHeight="1" x14ac:dyDescent="0.2">
      <c r="A614" s="10">
        <v>8</v>
      </c>
      <c r="B614" s="11" t="s">
        <v>610</v>
      </c>
      <c r="C614" s="12">
        <v>0</v>
      </c>
      <c r="D614" s="15">
        <v>12</v>
      </c>
    </row>
    <row r="615" spans="1:4" ht="18" customHeight="1" x14ac:dyDescent="0.2">
      <c r="A615" s="10">
        <v>9</v>
      </c>
      <c r="B615" s="11" t="s">
        <v>611</v>
      </c>
      <c r="C615" s="12">
        <v>0</v>
      </c>
      <c r="D615" s="15">
        <v>9</v>
      </c>
    </row>
    <row r="616" spans="1:4" ht="18" customHeight="1" x14ac:dyDescent="0.2">
      <c r="A616" s="10">
        <v>10</v>
      </c>
      <c r="B616" s="11" t="s">
        <v>612</v>
      </c>
      <c r="C616" s="12">
        <v>0</v>
      </c>
      <c r="D616" s="15">
        <v>20</v>
      </c>
    </row>
    <row r="617" spans="1:4" ht="18" customHeight="1" x14ac:dyDescent="0.2">
      <c r="A617" s="10">
        <v>11</v>
      </c>
      <c r="B617" s="11" t="s">
        <v>613</v>
      </c>
      <c r="C617" s="12">
        <v>0</v>
      </c>
      <c r="D617" s="15">
        <v>7</v>
      </c>
    </row>
    <row r="618" spans="1:4" ht="18" customHeight="1" x14ac:dyDescent="0.2">
      <c r="A618" s="7">
        <v>47</v>
      </c>
      <c r="B618" s="8" t="s">
        <v>614</v>
      </c>
      <c r="C618" s="9">
        <f>SUM(C619:C631)</f>
        <v>0</v>
      </c>
      <c r="D618" s="9">
        <f>SUM(D619:D631)</f>
        <v>298</v>
      </c>
    </row>
    <row r="619" spans="1:4" ht="18" customHeight="1" x14ac:dyDescent="0.2">
      <c r="A619" s="10">
        <v>1</v>
      </c>
      <c r="B619" s="11" t="s">
        <v>615</v>
      </c>
      <c r="C619" s="12">
        <v>0</v>
      </c>
      <c r="D619" s="15">
        <v>37</v>
      </c>
    </row>
    <row r="620" spans="1:4" ht="18" customHeight="1" x14ac:dyDescent="0.2">
      <c r="A620" s="10">
        <v>2</v>
      </c>
      <c r="B620" s="11" t="s">
        <v>616</v>
      </c>
      <c r="C620" s="12">
        <v>0</v>
      </c>
      <c r="D620" s="15">
        <v>19</v>
      </c>
    </row>
    <row r="621" spans="1:4" ht="18" customHeight="1" x14ac:dyDescent="0.2">
      <c r="A621" s="10">
        <v>3</v>
      </c>
      <c r="B621" s="11" t="s">
        <v>617</v>
      </c>
      <c r="C621" s="12">
        <v>0</v>
      </c>
      <c r="D621" s="15">
        <v>24</v>
      </c>
    </row>
    <row r="622" spans="1:4" ht="18" customHeight="1" x14ac:dyDescent="0.2">
      <c r="A622" s="10">
        <v>4</v>
      </c>
      <c r="B622" s="11" t="s">
        <v>618</v>
      </c>
      <c r="C622" s="12">
        <v>0</v>
      </c>
      <c r="D622" s="15">
        <v>29</v>
      </c>
    </row>
    <row r="623" spans="1:4" ht="18" customHeight="1" x14ac:dyDescent="0.2">
      <c r="A623" s="10">
        <v>5</v>
      </c>
      <c r="B623" s="11" t="s">
        <v>619</v>
      </c>
      <c r="C623" s="12">
        <v>0</v>
      </c>
      <c r="D623" s="15">
        <v>14</v>
      </c>
    </row>
    <row r="624" spans="1:4" ht="18" customHeight="1" x14ac:dyDescent="0.2">
      <c r="A624" s="10">
        <v>6</v>
      </c>
      <c r="B624" s="11" t="s">
        <v>620</v>
      </c>
      <c r="C624" s="12">
        <v>0</v>
      </c>
      <c r="D624" s="15">
        <v>29</v>
      </c>
    </row>
    <row r="625" spans="1:4" ht="18" customHeight="1" x14ac:dyDescent="0.2">
      <c r="A625" s="10">
        <v>7</v>
      </c>
      <c r="B625" s="11" t="s">
        <v>621</v>
      </c>
      <c r="C625" s="12">
        <v>0</v>
      </c>
      <c r="D625" s="15">
        <v>8</v>
      </c>
    </row>
    <row r="626" spans="1:4" ht="18" customHeight="1" x14ac:dyDescent="0.2">
      <c r="A626" s="10">
        <v>8</v>
      </c>
      <c r="B626" s="11" t="s">
        <v>622</v>
      </c>
      <c r="C626" s="12">
        <v>0</v>
      </c>
      <c r="D626" s="15">
        <v>23</v>
      </c>
    </row>
    <row r="627" spans="1:4" ht="18" customHeight="1" x14ac:dyDescent="0.2">
      <c r="A627" s="10">
        <v>9</v>
      </c>
      <c r="B627" s="11" t="s">
        <v>623</v>
      </c>
      <c r="C627" s="12">
        <v>0</v>
      </c>
      <c r="D627" s="15">
        <v>15</v>
      </c>
    </row>
    <row r="628" spans="1:4" ht="18" customHeight="1" x14ac:dyDescent="0.2">
      <c r="A628" s="10">
        <v>10</v>
      </c>
      <c r="B628" s="11" t="s">
        <v>624</v>
      </c>
      <c r="C628" s="12">
        <v>0</v>
      </c>
      <c r="D628" s="15">
        <v>14</v>
      </c>
    </row>
    <row r="629" spans="1:4" ht="18" customHeight="1" x14ac:dyDescent="0.2">
      <c r="A629" s="10">
        <v>11</v>
      </c>
      <c r="B629" s="11" t="s">
        <v>625</v>
      </c>
      <c r="C629" s="12">
        <v>0</v>
      </c>
      <c r="D629" s="15">
        <v>5</v>
      </c>
    </row>
    <row r="630" spans="1:4" ht="18" customHeight="1" x14ac:dyDescent="0.2">
      <c r="A630" s="10">
        <v>12</v>
      </c>
      <c r="B630" s="11" t="s">
        <v>626</v>
      </c>
      <c r="C630" s="12">
        <v>0</v>
      </c>
      <c r="D630" s="15">
        <v>18</v>
      </c>
    </row>
    <row r="631" spans="1:4" ht="18" customHeight="1" x14ac:dyDescent="0.2">
      <c r="A631" s="10">
        <v>13</v>
      </c>
      <c r="B631" s="11" t="s">
        <v>627</v>
      </c>
      <c r="C631" s="12">
        <v>0</v>
      </c>
      <c r="D631" s="15">
        <v>63</v>
      </c>
    </row>
    <row r="632" spans="1:4" ht="18" customHeight="1" x14ac:dyDescent="0.2">
      <c r="A632" s="7">
        <v>48</v>
      </c>
      <c r="B632" s="8" t="s">
        <v>628</v>
      </c>
      <c r="C632" s="9">
        <f>SUM(C633:C640)</f>
        <v>0</v>
      </c>
      <c r="D632" s="9">
        <f>SUM(D633:D640)</f>
        <v>301</v>
      </c>
    </row>
    <row r="633" spans="1:4" ht="18" customHeight="1" x14ac:dyDescent="0.2">
      <c r="A633" s="10">
        <v>1</v>
      </c>
      <c r="B633" s="11" t="s">
        <v>629</v>
      </c>
      <c r="C633" s="12">
        <v>0</v>
      </c>
      <c r="D633" s="15">
        <v>60</v>
      </c>
    </row>
    <row r="634" spans="1:4" ht="18" customHeight="1" x14ac:dyDescent="0.2">
      <c r="A634" s="10">
        <v>2</v>
      </c>
      <c r="B634" s="11" t="s">
        <v>630</v>
      </c>
      <c r="C634" s="12">
        <v>0</v>
      </c>
      <c r="D634" s="15">
        <v>54</v>
      </c>
    </row>
    <row r="635" spans="1:4" ht="18" customHeight="1" x14ac:dyDescent="0.2">
      <c r="A635" s="10">
        <v>3</v>
      </c>
      <c r="B635" s="11" t="s">
        <v>631</v>
      </c>
      <c r="C635" s="12">
        <v>0</v>
      </c>
      <c r="D635" s="15">
        <v>16</v>
      </c>
    </row>
    <row r="636" spans="1:4" ht="18" customHeight="1" x14ac:dyDescent="0.2">
      <c r="A636" s="10">
        <v>4</v>
      </c>
      <c r="B636" s="11" t="s">
        <v>632</v>
      </c>
      <c r="C636" s="12">
        <v>0</v>
      </c>
      <c r="D636" s="15">
        <v>85</v>
      </c>
    </row>
    <row r="637" spans="1:4" ht="18" customHeight="1" x14ac:dyDescent="0.2">
      <c r="A637" s="10">
        <v>5</v>
      </c>
      <c r="B637" s="11" t="s">
        <v>633</v>
      </c>
      <c r="C637" s="12">
        <v>0</v>
      </c>
      <c r="D637" s="15">
        <v>30</v>
      </c>
    </row>
    <row r="638" spans="1:4" ht="18" customHeight="1" x14ac:dyDescent="0.2">
      <c r="A638" s="10">
        <v>6</v>
      </c>
      <c r="B638" s="11" t="s">
        <v>634</v>
      </c>
      <c r="C638" s="12">
        <v>0</v>
      </c>
      <c r="D638" s="15">
        <v>13</v>
      </c>
    </row>
    <row r="639" spans="1:4" ht="18" customHeight="1" x14ac:dyDescent="0.2">
      <c r="A639" s="10">
        <v>7</v>
      </c>
      <c r="B639" s="11" t="s">
        <v>635</v>
      </c>
      <c r="C639" s="12">
        <v>0</v>
      </c>
      <c r="D639" s="15">
        <v>13</v>
      </c>
    </row>
    <row r="640" spans="1:4" ht="18" customHeight="1" x14ac:dyDescent="0.2">
      <c r="A640" s="10">
        <v>8</v>
      </c>
      <c r="B640" s="11" t="s">
        <v>636</v>
      </c>
      <c r="C640" s="12">
        <v>0</v>
      </c>
      <c r="D640" s="15">
        <v>30</v>
      </c>
    </row>
    <row r="641" spans="1:4" ht="18" customHeight="1" x14ac:dyDescent="0.2">
      <c r="A641" s="7">
        <v>49</v>
      </c>
      <c r="B641" s="8" t="s">
        <v>637</v>
      </c>
      <c r="C641" s="9">
        <f>SUM(C642:C663)</f>
        <v>0</v>
      </c>
      <c r="D641" s="9">
        <f>SUM(D642:D663)</f>
        <v>382</v>
      </c>
    </row>
    <row r="642" spans="1:4" ht="18" customHeight="1" x14ac:dyDescent="0.2">
      <c r="A642" s="10">
        <v>1</v>
      </c>
      <c r="B642" s="11" t="s">
        <v>638</v>
      </c>
      <c r="C642" s="12">
        <v>0</v>
      </c>
      <c r="D642" s="15">
        <v>28</v>
      </c>
    </row>
    <row r="643" spans="1:4" ht="18" customHeight="1" x14ac:dyDescent="0.2">
      <c r="A643" s="10">
        <v>2</v>
      </c>
      <c r="B643" s="11" t="s">
        <v>639</v>
      </c>
      <c r="C643" s="12">
        <v>0</v>
      </c>
      <c r="D643" s="15">
        <v>15</v>
      </c>
    </row>
    <row r="644" spans="1:4" ht="18" customHeight="1" x14ac:dyDescent="0.2">
      <c r="A644" s="10">
        <v>3</v>
      </c>
      <c r="B644" s="11" t="s">
        <v>640</v>
      </c>
      <c r="C644" s="12">
        <v>0</v>
      </c>
      <c r="D644" s="15">
        <v>30</v>
      </c>
    </row>
    <row r="645" spans="1:4" ht="18" customHeight="1" x14ac:dyDescent="0.2">
      <c r="A645" s="10">
        <v>4</v>
      </c>
      <c r="B645" s="11" t="s">
        <v>641</v>
      </c>
      <c r="C645" s="12">
        <v>0</v>
      </c>
      <c r="D645" s="15">
        <v>41</v>
      </c>
    </row>
    <row r="646" spans="1:4" ht="18" customHeight="1" x14ac:dyDescent="0.2">
      <c r="A646" s="10">
        <v>5</v>
      </c>
      <c r="B646" s="11" t="s">
        <v>642</v>
      </c>
      <c r="C646" s="12">
        <v>0</v>
      </c>
      <c r="D646" s="15">
        <v>29</v>
      </c>
    </row>
    <row r="647" spans="1:4" ht="18" customHeight="1" x14ac:dyDescent="0.2">
      <c r="A647" s="10">
        <v>6</v>
      </c>
      <c r="B647" s="11" t="s">
        <v>643</v>
      </c>
      <c r="C647" s="12">
        <v>0</v>
      </c>
      <c r="D647" s="15">
        <v>32</v>
      </c>
    </row>
    <row r="648" spans="1:4" ht="18" customHeight="1" x14ac:dyDescent="0.2">
      <c r="A648" s="10">
        <v>7</v>
      </c>
      <c r="B648" s="11" t="s">
        <v>644</v>
      </c>
      <c r="C648" s="12">
        <v>0</v>
      </c>
      <c r="D648" s="15">
        <v>15</v>
      </c>
    </row>
    <row r="649" spans="1:4" ht="18" customHeight="1" x14ac:dyDescent="0.2">
      <c r="A649" s="10">
        <v>8</v>
      </c>
      <c r="B649" s="11" t="s">
        <v>645</v>
      </c>
      <c r="C649" s="12">
        <v>0</v>
      </c>
      <c r="D649" s="15">
        <v>25</v>
      </c>
    </row>
    <row r="650" spans="1:4" ht="18" customHeight="1" x14ac:dyDescent="0.2">
      <c r="A650" s="10">
        <v>9</v>
      </c>
      <c r="B650" s="11" t="s">
        <v>646</v>
      </c>
      <c r="C650" s="12">
        <v>0</v>
      </c>
      <c r="D650" s="15">
        <v>20</v>
      </c>
    </row>
    <row r="651" spans="1:4" ht="18" customHeight="1" x14ac:dyDescent="0.2">
      <c r="A651" s="10">
        <v>10</v>
      </c>
      <c r="B651" s="11" t="s">
        <v>647</v>
      </c>
      <c r="C651" s="12">
        <v>0</v>
      </c>
      <c r="D651" s="15">
        <v>20</v>
      </c>
    </row>
    <row r="652" spans="1:4" ht="18" customHeight="1" x14ac:dyDescent="0.2">
      <c r="A652" s="10">
        <v>11</v>
      </c>
      <c r="B652" s="11" t="s">
        <v>648</v>
      </c>
      <c r="C652" s="12">
        <v>0</v>
      </c>
      <c r="D652" s="15">
        <v>6</v>
      </c>
    </row>
    <row r="653" spans="1:4" ht="18" customHeight="1" x14ac:dyDescent="0.2">
      <c r="A653" s="10">
        <v>12</v>
      </c>
      <c r="B653" s="11" t="s">
        <v>649</v>
      </c>
      <c r="C653" s="12">
        <v>0</v>
      </c>
      <c r="D653" s="15">
        <v>11</v>
      </c>
    </row>
    <row r="654" spans="1:4" ht="18" customHeight="1" x14ac:dyDescent="0.2">
      <c r="A654" s="10">
        <v>13</v>
      </c>
      <c r="B654" s="11" t="s">
        <v>650</v>
      </c>
      <c r="C654" s="12">
        <v>0</v>
      </c>
      <c r="D654" s="15">
        <v>10</v>
      </c>
    </row>
    <row r="655" spans="1:4" ht="18" customHeight="1" x14ac:dyDescent="0.2">
      <c r="A655" s="10">
        <v>14</v>
      </c>
      <c r="B655" s="11" t="s">
        <v>651</v>
      </c>
      <c r="C655" s="12">
        <v>0</v>
      </c>
      <c r="D655" s="15">
        <v>9</v>
      </c>
    </row>
    <row r="656" spans="1:4" ht="18" customHeight="1" x14ac:dyDescent="0.2">
      <c r="A656" s="10">
        <v>15</v>
      </c>
      <c r="B656" s="11" t="s">
        <v>652</v>
      </c>
      <c r="C656" s="12">
        <v>0</v>
      </c>
      <c r="D656" s="15">
        <v>8</v>
      </c>
    </row>
    <row r="657" spans="1:4" ht="18" customHeight="1" x14ac:dyDescent="0.2">
      <c r="A657" s="10">
        <v>16</v>
      </c>
      <c r="B657" s="11" t="s">
        <v>653</v>
      </c>
      <c r="C657" s="12">
        <v>0</v>
      </c>
      <c r="D657" s="15">
        <v>12</v>
      </c>
    </row>
    <row r="658" spans="1:4" ht="18" customHeight="1" x14ac:dyDescent="0.2">
      <c r="A658" s="10">
        <v>17</v>
      </c>
      <c r="B658" s="11" t="s">
        <v>654</v>
      </c>
      <c r="C658" s="12">
        <v>0</v>
      </c>
      <c r="D658" s="15">
        <v>13</v>
      </c>
    </row>
    <row r="659" spans="1:4" ht="18" customHeight="1" x14ac:dyDescent="0.2">
      <c r="A659" s="10">
        <v>18</v>
      </c>
      <c r="B659" s="11" t="s">
        <v>655</v>
      </c>
      <c r="C659" s="12">
        <v>0</v>
      </c>
      <c r="D659" s="15">
        <v>9</v>
      </c>
    </row>
    <row r="660" spans="1:4" ht="18" customHeight="1" x14ac:dyDescent="0.2">
      <c r="A660" s="10">
        <v>19</v>
      </c>
      <c r="B660" s="11" t="s">
        <v>656</v>
      </c>
      <c r="C660" s="12">
        <v>0</v>
      </c>
      <c r="D660" s="15">
        <v>22</v>
      </c>
    </row>
    <row r="661" spans="1:4" ht="18" customHeight="1" x14ac:dyDescent="0.2">
      <c r="A661" s="10">
        <v>20</v>
      </c>
      <c r="B661" s="11" t="s">
        <v>657</v>
      </c>
      <c r="C661" s="12">
        <v>0</v>
      </c>
      <c r="D661" s="15">
        <v>14</v>
      </c>
    </row>
    <row r="662" spans="1:4" ht="18" customHeight="1" x14ac:dyDescent="0.2">
      <c r="A662" s="10">
        <v>21</v>
      </c>
      <c r="B662" s="11" t="s">
        <v>658</v>
      </c>
      <c r="C662" s="12">
        <v>0</v>
      </c>
      <c r="D662" s="15">
        <v>6</v>
      </c>
    </row>
    <row r="663" spans="1:4" ht="18" customHeight="1" x14ac:dyDescent="0.2">
      <c r="A663" s="10">
        <v>22</v>
      </c>
      <c r="B663" s="11" t="s">
        <v>659</v>
      </c>
      <c r="C663" s="12">
        <v>0</v>
      </c>
      <c r="D663" s="15">
        <v>7</v>
      </c>
    </row>
    <row r="664" spans="1:4" ht="18" customHeight="1" x14ac:dyDescent="0.2">
      <c r="A664" s="7">
        <v>50</v>
      </c>
      <c r="B664" s="8" t="s">
        <v>660</v>
      </c>
      <c r="C664" s="9">
        <f>SUM(C665:C682)</f>
        <v>0</v>
      </c>
      <c r="D664" s="9">
        <f>SUM(D665:D682)</f>
        <v>518</v>
      </c>
    </row>
    <row r="665" spans="1:4" ht="18" customHeight="1" x14ac:dyDescent="0.2">
      <c r="A665" s="10">
        <v>1</v>
      </c>
      <c r="B665" s="11" t="s">
        <v>661</v>
      </c>
      <c r="C665" s="12">
        <v>0</v>
      </c>
      <c r="D665" s="15">
        <v>80</v>
      </c>
    </row>
    <row r="666" spans="1:4" ht="18" customHeight="1" x14ac:dyDescent="0.2">
      <c r="A666" s="10">
        <v>2</v>
      </c>
      <c r="B666" s="11" t="s">
        <v>662</v>
      </c>
      <c r="C666" s="12">
        <v>0</v>
      </c>
      <c r="D666" s="15">
        <v>28</v>
      </c>
    </row>
    <row r="667" spans="1:4" ht="18" customHeight="1" x14ac:dyDescent="0.2">
      <c r="A667" s="10">
        <v>3</v>
      </c>
      <c r="B667" s="11" t="s">
        <v>663</v>
      </c>
      <c r="C667" s="12">
        <v>0</v>
      </c>
      <c r="D667" s="15">
        <v>14</v>
      </c>
    </row>
    <row r="668" spans="1:4" ht="18" customHeight="1" x14ac:dyDescent="0.2">
      <c r="A668" s="10">
        <v>4</v>
      </c>
      <c r="B668" s="11" t="s">
        <v>664</v>
      </c>
      <c r="C668" s="12">
        <v>0</v>
      </c>
      <c r="D668" s="15">
        <v>74</v>
      </c>
    </row>
    <row r="669" spans="1:4" ht="18" customHeight="1" x14ac:dyDescent="0.2">
      <c r="A669" s="10">
        <v>5</v>
      </c>
      <c r="B669" s="11" t="s">
        <v>665</v>
      </c>
      <c r="C669" s="12">
        <v>0</v>
      </c>
      <c r="D669" s="15">
        <v>12</v>
      </c>
    </row>
    <row r="670" spans="1:4" ht="18" customHeight="1" x14ac:dyDescent="0.2">
      <c r="A670" s="10">
        <v>6</v>
      </c>
      <c r="B670" s="11" t="s">
        <v>666</v>
      </c>
      <c r="C670" s="12">
        <v>0</v>
      </c>
      <c r="D670" s="15">
        <v>31</v>
      </c>
    </row>
    <row r="671" spans="1:4" ht="18" customHeight="1" x14ac:dyDescent="0.2">
      <c r="A671" s="10">
        <v>7</v>
      </c>
      <c r="B671" s="11" t="s">
        <v>667</v>
      </c>
      <c r="C671" s="12">
        <v>0</v>
      </c>
      <c r="D671" s="15">
        <v>8</v>
      </c>
    </row>
    <row r="672" spans="1:4" ht="18" customHeight="1" x14ac:dyDescent="0.2">
      <c r="A672" s="10">
        <v>8</v>
      </c>
      <c r="B672" s="11" t="s">
        <v>668</v>
      </c>
      <c r="C672" s="12">
        <v>0</v>
      </c>
      <c r="D672" s="15">
        <v>33</v>
      </c>
    </row>
    <row r="673" spans="1:4" ht="18" customHeight="1" x14ac:dyDescent="0.2">
      <c r="A673" s="10">
        <v>9</v>
      </c>
      <c r="B673" s="11" t="s">
        <v>669</v>
      </c>
      <c r="C673" s="12">
        <v>0</v>
      </c>
      <c r="D673" s="15">
        <v>9</v>
      </c>
    </row>
    <row r="674" spans="1:4" ht="18" customHeight="1" x14ac:dyDescent="0.2">
      <c r="A674" s="10">
        <v>10</v>
      </c>
      <c r="B674" s="11" t="s">
        <v>670</v>
      </c>
      <c r="C674" s="12">
        <v>0</v>
      </c>
      <c r="D674" s="15">
        <v>2</v>
      </c>
    </row>
    <row r="675" spans="1:4" ht="18" customHeight="1" x14ac:dyDescent="0.2">
      <c r="A675" s="10">
        <v>11</v>
      </c>
      <c r="B675" s="11" t="s">
        <v>671</v>
      </c>
      <c r="C675" s="12">
        <v>0</v>
      </c>
      <c r="D675" s="15">
        <v>13</v>
      </c>
    </row>
    <row r="676" spans="1:4" ht="18" customHeight="1" x14ac:dyDescent="0.2">
      <c r="A676" s="10">
        <v>12</v>
      </c>
      <c r="B676" s="11" t="s">
        <v>672</v>
      </c>
      <c r="C676" s="12">
        <v>0</v>
      </c>
      <c r="D676" s="15">
        <v>17</v>
      </c>
    </row>
    <row r="677" spans="1:4" ht="18" customHeight="1" x14ac:dyDescent="0.2">
      <c r="A677" s="10">
        <v>13</v>
      </c>
      <c r="B677" s="11" t="s">
        <v>673</v>
      </c>
      <c r="C677" s="12">
        <v>0</v>
      </c>
      <c r="D677" s="15">
        <v>43</v>
      </c>
    </row>
    <row r="678" spans="1:4" ht="18" customHeight="1" x14ac:dyDescent="0.2">
      <c r="A678" s="10">
        <v>14</v>
      </c>
      <c r="B678" s="11" t="s">
        <v>674</v>
      </c>
      <c r="C678" s="12">
        <v>0</v>
      </c>
      <c r="D678" s="15">
        <v>31</v>
      </c>
    </row>
    <row r="679" spans="1:4" ht="18" customHeight="1" x14ac:dyDescent="0.2">
      <c r="A679" s="10">
        <v>15</v>
      </c>
      <c r="B679" s="11" t="s">
        <v>675</v>
      </c>
      <c r="C679" s="12">
        <v>0</v>
      </c>
      <c r="D679" s="15">
        <v>84</v>
      </c>
    </row>
    <row r="680" spans="1:4" ht="18" customHeight="1" x14ac:dyDescent="0.2">
      <c r="A680" s="10">
        <v>16</v>
      </c>
      <c r="B680" s="11" t="s">
        <v>676</v>
      </c>
      <c r="C680" s="12">
        <v>0</v>
      </c>
      <c r="D680" s="15">
        <v>7</v>
      </c>
    </row>
    <row r="681" spans="1:4" ht="18" customHeight="1" x14ac:dyDescent="0.2">
      <c r="A681" s="10">
        <v>17</v>
      </c>
      <c r="B681" s="11" t="s">
        <v>677</v>
      </c>
      <c r="C681" s="12">
        <v>0</v>
      </c>
      <c r="D681" s="15">
        <v>24</v>
      </c>
    </row>
    <row r="682" spans="1:4" ht="18" customHeight="1" x14ac:dyDescent="0.2">
      <c r="A682" s="10">
        <v>18</v>
      </c>
      <c r="B682" s="11" t="s">
        <v>678</v>
      </c>
      <c r="C682" s="12">
        <v>0</v>
      </c>
      <c r="D682" s="15">
        <v>8</v>
      </c>
    </row>
    <row r="683" spans="1:4" ht="18" customHeight="1" x14ac:dyDescent="0.2">
      <c r="A683" s="7">
        <v>51</v>
      </c>
      <c r="B683" s="8" t="s">
        <v>679</v>
      </c>
      <c r="C683" s="9">
        <f>SUM(C684:C699)</f>
        <v>0</v>
      </c>
      <c r="D683" s="9">
        <f>SUM(D684:D699)</f>
        <v>109</v>
      </c>
    </row>
    <row r="684" spans="1:4" ht="18" customHeight="1" x14ac:dyDescent="0.2">
      <c r="A684" s="10">
        <v>1</v>
      </c>
      <c r="B684" s="11" t="s">
        <v>680</v>
      </c>
      <c r="C684" s="12">
        <v>0</v>
      </c>
      <c r="D684" s="15">
        <v>2</v>
      </c>
    </row>
    <row r="685" spans="1:4" ht="18" customHeight="1" x14ac:dyDescent="0.2">
      <c r="A685" s="10">
        <v>2</v>
      </c>
      <c r="B685" s="11" t="s">
        <v>681</v>
      </c>
      <c r="C685" s="12">
        <v>0</v>
      </c>
      <c r="D685" s="15">
        <v>3</v>
      </c>
    </row>
    <row r="686" spans="1:4" ht="18" customHeight="1" x14ac:dyDescent="0.2">
      <c r="A686" s="10">
        <v>3</v>
      </c>
      <c r="B686" s="11" t="s">
        <v>682</v>
      </c>
      <c r="C686" s="12">
        <v>0</v>
      </c>
      <c r="D686" s="15">
        <v>9</v>
      </c>
    </row>
    <row r="687" spans="1:4" ht="18" customHeight="1" x14ac:dyDescent="0.2">
      <c r="A687" s="10">
        <v>4</v>
      </c>
      <c r="B687" s="11" t="s">
        <v>683</v>
      </c>
      <c r="C687" s="12">
        <v>0</v>
      </c>
      <c r="D687" s="15">
        <v>10</v>
      </c>
    </row>
    <row r="688" spans="1:4" ht="18" customHeight="1" x14ac:dyDescent="0.2">
      <c r="A688" s="10">
        <v>5</v>
      </c>
      <c r="B688" s="11" t="s">
        <v>684</v>
      </c>
      <c r="C688" s="12">
        <v>0</v>
      </c>
      <c r="D688" s="15">
        <v>8</v>
      </c>
    </row>
    <row r="689" spans="1:4" ht="18" customHeight="1" x14ac:dyDescent="0.2">
      <c r="A689" s="10">
        <v>6</v>
      </c>
      <c r="B689" s="11" t="s">
        <v>685</v>
      </c>
      <c r="C689" s="12">
        <v>0</v>
      </c>
      <c r="D689" s="15">
        <v>10</v>
      </c>
    </row>
    <row r="690" spans="1:4" ht="18" customHeight="1" x14ac:dyDescent="0.2">
      <c r="A690" s="10">
        <v>7</v>
      </c>
      <c r="B690" s="11" t="s">
        <v>686</v>
      </c>
      <c r="C690" s="12">
        <v>0</v>
      </c>
      <c r="D690" s="15">
        <v>20</v>
      </c>
    </row>
    <row r="691" spans="1:4" ht="18" customHeight="1" x14ac:dyDescent="0.2">
      <c r="A691" s="10">
        <v>8</v>
      </c>
      <c r="B691" s="11" t="s">
        <v>687</v>
      </c>
      <c r="C691" s="12">
        <v>0</v>
      </c>
      <c r="D691" s="15">
        <v>4</v>
      </c>
    </row>
    <row r="692" spans="1:4" ht="18" customHeight="1" x14ac:dyDescent="0.2">
      <c r="A692" s="10">
        <v>9</v>
      </c>
      <c r="B692" s="11" t="s">
        <v>688</v>
      </c>
      <c r="C692" s="12">
        <v>0</v>
      </c>
      <c r="D692" s="15">
        <v>11</v>
      </c>
    </row>
    <row r="693" spans="1:4" ht="18" customHeight="1" x14ac:dyDescent="0.2">
      <c r="A693" s="10">
        <v>10</v>
      </c>
      <c r="B693" s="11" t="s">
        <v>689</v>
      </c>
      <c r="C693" s="12">
        <v>0</v>
      </c>
      <c r="D693" s="15">
        <v>5</v>
      </c>
    </row>
    <row r="694" spans="1:4" ht="18" customHeight="1" x14ac:dyDescent="0.2">
      <c r="A694" s="10">
        <v>11</v>
      </c>
      <c r="B694" s="11" t="s">
        <v>690</v>
      </c>
      <c r="C694" s="12">
        <v>0</v>
      </c>
      <c r="D694" s="15">
        <v>3</v>
      </c>
    </row>
    <row r="695" spans="1:4" ht="18" customHeight="1" x14ac:dyDescent="0.2">
      <c r="A695" s="10">
        <v>12</v>
      </c>
      <c r="B695" s="11" t="s">
        <v>691</v>
      </c>
      <c r="C695" s="12">
        <v>0</v>
      </c>
      <c r="D695" s="15">
        <v>3</v>
      </c>
    </row>
    <row r="696" spans="1:4" ht="18" customHeight="1" x14ac:dyDescent="0.2">
      <c r="A696" s="10">
        <v>13</v>
      </c>
      <c r="B696" s="11" t="s">
        <v>692</v>
      </c>
      <c r="C696" s="12">
        <v>0</v>
      </c>
      <c r="D696" s="15">
        <v>4</v>
      </c>
    </row>
    <row r="697" spans="1:4" ht="18" customHeight="1" x14ac:dyDescent="0.2">
      <c r="A697" s="10">
        <v>14</v>
      </c>
      <c r="B697" s="11" t="s">
        <v>693</v>
      </c>
      <c r="C697" s="12">
        <v>0</v>
      </c>
      <c r="D697" s="15">
        <v>11</v>
      </c>
    </row>
    <row r="698" spans="1:4" ht="18" customHeight="1" x14ac:dyDescent="0.2">
      <c r="A698" s="10">
        <v>15</v>
      </c>
      <c r="B698" s="11" t="s">
        <v>694</v>
      </c>
      <c r="C698" s="12">
        <v>0</v>
      </c>
      <c r="D698" s="15">
        <v>4</v>
      </c>
    </row>
    <row r="699" spans="1:4" ht="18" customHeight="1" x14ac:dyDescent="0.2">
      <c r="A699" s="10">
        <v>16</v>
      </c>
      <c r="B699" s="11" t="s">
        <v>695</v>
      </c>
      <c r="C699" s="12">
        <v>0</v>
      </c>
      <c r="D699" s="15">
        <v>2</v>
      </c>
    </row>
    <row r="700" spans="1:4" ht="18" customHeight="1" x14ac:dyDescent="0.2">
      <c r="A700" s="7">
        <v>52</v>
      </c>
      <c r="B700" s="8" t="s">
        <v>696</v>
      </c>
      <c r="C700" s="9">
        <f>SUM(C701:C707)</f>
        <v>0</v>
      </c>
      <c r="D700" s="9">
        <f>SUM(D701:D707)</f>
        <v>109</v>
      </c>
    </row>
    <row r="701" spans="1:4" ht="18" customHeight="1" x14ac:dyDescent="0.2">
      <c r="A701" s="10">
        <v>1</v>
      </c>
      <c r="B701" s="11" t="s">
        <v>697</v>
      </c>
      <c r="C701" s="12">
        <v>0</v>
      </c>
      <c r="D701" s="15">
        <v>9</v>
      </c>
    </row>
    <row r="702" spans="1:4" ht="18" customHeight="1" x14ac:dyDescent="0.2">
      <c r="A702" s="10">
        <v>2</v>
      </c>
      <c r="B702" s="11" t="s">
        <v>698</v>
      </c>
      <c r="C702" s="12">
        <v>0</v>
      </c>
      <c r="D702" s="15">
        <v>16</v>
      </c>
    </row>
    <row r="703" spans="1:4" ht="18" customHeight="1" x14ac:dyDescent="0.2">
      <c r="A703" s="10">
        <v>3</v>
      </c>
      <c r="B703" s="11" t="s">
        <v>699</v>
      </c>
      <c r="C703" s="12">
        <v>0</v>
      </c>
      <c r="D703" s="15">
        <v>12</v>
      </c>
    </row>
    <row r="704" spans="1:4" ht="18" customHeight="1" x14ac:dyDescent="0.2">
      <c r="A704" s="10">
        <v>4</v>
      </c>
      <c r="B704" s="11" t="s">
        <v>700</v>
      </c>
      <c r="C704" s="12">
        <v>0</v>
      </c>
      <c r="D704" s="15">
        <v>21</v>
      </c>
    </row>
    <row r="705" spans="1:4" ht="18" customHeight="1" x14ac:dyDescent="0.2">
      <c r="A705" s="10">
        <v>5</v>
      </c>
      <c r="B705" s="11" t="s">
        <v>701</v>
      </c>
      <c r="C705" s="12">
        <v>0</v>
      </c>
      <c r="D705" s="15">
        <v>13</v>
      </c>
    </row>
    <row r="706" spans="1:4" ht="18" customHeight="1" x14ac:dyDescent="0.2">
      <c r="A706" s="10">
        <v>6</v>
      </c>
      <c r="B706" s="11" t="s">
        <v>702</v>
      </c>
      <c r="C706" s="12">
        <v>0</v>
      </c>
      <c r="D706" s="15">
        <v>17</v>
      </c>
    </row>
    <row r="707" spans="1:4" ht="18" customHeight="1" x14ac:dyDescent="0.2">
      <c r="A707" s="10">
        <v>7</v>
      </c>
      <c r="B707" s="11" t="s">
        <v>703</v>
      </c>
      <c r="C707" s="12">
        <v>0</v>
      </c>
      <c r="D707" s="15">
        <v>21</v>
      </c>
    </row>
    <row r="708" spans="1:4" ht="18" customHeight="1" x14ac:dyDescent="0.2">
      <c r="A708" s="7">
        <v>53</v>
      </c>
      <c r="B708" s="8" t="s">
        <v>704</v>
      </c>
      <c r="C708" s="9">
        <f>SUM(C709:C714)</f>
        <v>0</v>
      </c>
      <c r="D708" s="9">
        <f>SUM(D709:D714)</f>
        <v>102</v>
      </c>
    </row>
    <row r="709" spans="1:4" ht="18" customHeight="1" x14ac:dyDescent="0.2">
      <c r="A709" s="10">
        <v>1</v>
      </c>
      <c r="B709" s="11" t="s">
        <v>705</v>
      </c>
      <c r="C709" s="12">
        <v>0</v>
      </c>
      <c r="D709" s="15">
        <v>31</v>
      </c>
    </row>
    <row r="710" spans="1:4" ht="18" customHeight="1" x14ac:dyDescent="0.2">
      <c r="A710" s="10">
        <v>2</v>
      </c>
      <c r="B710" s="11" t="s">
        <v>706</v>
      </c>
      <c r="C710" s="12">
        <v>0</v>
      </c>
      <c r="D710" s="15">
        <v>7</v>
      </c>
    </row>
    <row r="711" spans="1:4" ht="18" customHeight="1" x14ac:dyDescent="0.2">
      <c r="A711" s="10">
        <v>3</v>
      </c>
      <c r="B711" s="11" t="s">
        <v>707</v>
      </c>
      <c r="C711" s="12">
        <v>0</v>
      </c>
      <c r="D711" s="15">
        <v>14</v>
      </c>
    </row>
    <row r="712" spans="1:4" ht="18" customHeight="1" x14ac:dyDescent="0.2">
      <c r="A712" s="10">
        <v>4</v>
      </c>
      <c r="B712" s="11" t="s">
        <v>708</v>
      </c>
      <c r="C712" s="12">
        <v>0</v>
      </c>
      <c r="D712" s="15">
        <v>28</v>
      </c>
    </row>
    <row r="713" spans="1:4" ht="18" customHeight="1" x14ac:dyDescent="0.2">
      <c r="A713" s="10">
        <v>5</v>
      </c>
      <c r="B713" s="11" t="s">
        <v>709</v>
      </c>
      <c r="C713" s="12">
        <v>0</v>
      </c>
      <c r="D713" s="15">
        <v>17</v>
      </c>
    </row>
    <row r="714" spans="1:4" ht="18" customHeight="1" x14ac:dyDescent="0.2">
      <c r="A714" s="10">
        <v>6</v>
      </c>
      <c r="B714" s="11" t="s">
        <v>710</v>
      </c>
      <c r="C714" s="12">
        <v>0</v>
      </c>
      <c r="D714" s="15">
        <v>5</v>
      </c>
    </row>
    <row r="715" spans="1:4" ht="18" customHeight="1" x14ac:dyDescent="0.2">
      <c r="A715" s="7">
        <v>54</v>
      </c>
      <c r="B715" s="8" t="s">
        <v>711</v>
      </c>
      <c r="C715" s="9">
        <f>SUM(C716:C718)</f>
        <v>0</v>
      </c>
      <c r="D715" s="9">
        <f>SUM(D716:D718)</f>
        <v>115</v>
      </c>
    </row>
    <row r="716" spans="1:4" ht="18" customHeight="1" x14ac:dyDescent="0.2">
      <c r="A716" s="10">
        <v>1</v>
      </c>
      <c r="B716" s="11" t="s">
        <v>712</v>
      </c>
      <c r="C716" s="12">
        <v>0</v>
      </c>
      <c r="D716" s="15">
        <v>77</v>
      </c>
    </row>
    <row r="717" spans="1:4" ht="18" customHeight="1" x14ac:dyDescent="0.2">
      <c r="A717" s="10">
        <v>2</v>
      </c>
      <c r="B717" s="11" t="s">
        <v>713</v>
      </c>
      <c r="C717" s="12">
        <v>0</v>
      </c>
      <c r="D717" s="15">
        <v>23</v>
      </c>
    </row>
    <row r="718" spans="1:4" ht="18" customHeight="1" x14ac:dyDescent="0.2">
      <c r="A718" s="10">
        <v>3</v>
      </c>
      <c r="B718" s="11" t="s">
        <v>714</v>
      </c>
      <c r="C718" s="12">
        <v>0</v>
      </c>
      <c r="D718" s="15">
        <v>15</v>
      </c>
    </row>
    <row r="719" spans="1:4" ht="18" customHeight="1" x14ac:dyDescent="0.2">
      <c r="A719" s="7">
        <v>55</v>
      </c>
      <c r="B719" s="8" t="s">
        <v>715</v>
      </c>
      <c r="C719" s="9">
        <f>SUM(C720:C722)</f>
        <v>0</v>
      </c>
      <c r="D719" s="9">
        <f>SUM(D720:D722)</f>
        <v>40</v>
      </c>
    </row>
    <row r="720" spans="1:4" ht="18" customHeight="1" x14ac:dyDescent="0.2">
      <c r="A720" s="10">
        <v>1</v>
      </c>
      <c r="B720" s="11" t="s">
        <v>716</v>
      </c>
      <c r="C720" s="12">
        <v>0</v>
      </c>
      <c r="D720" s="15">
        <v>13</v>
      </c>
    </row>
    <row r="721" spans="1:4" ht="18" customHeight="1" x14ac:dyDescent="0.2">
      <c r="A721" s="10">
        <v>2</v>
      </c>
      <c r="B721" s="11" t="s">
        <v>717</v>
      </c>
      <c r="C721" s="12">
        <v>0</v>
      </c>
      <c r="D721" s="15">
        <v>14</v>
      </c>
    </row>
    <row r="722" spans="1:4" ht="18" customHeight="1" x14ac:dyDescent="0.2">
      <c r="A722" s="10">
        <v>3</v>
      </c>
      <c r="B722" s="11" t="s">
        <v>718</v>
      </c>
      <c r="C722" s="12">
        <v>0</v>
      </c>
      <c r="D722" s="15">
        <v>13</v>
      </c>
    </row>
    <row r="723" spans="1:4" ht="18" customHeight="1" x14ac:dyDescent="0.2">
      <c r="A723" s="7">
        <v>56</v>
      </c>
      <c r="B723" s="8" t="s">
        <v>719</v>
      </c>
      <c r="C723" s="9">
        <f>SUM(C724:C736)</f>
        <v>0</v>
      </c>
      <c r="D723" s="9">
        <f>SUM(D724:D736)</f>
        <v>1182</v>
      </c>
    </row>
    <row r="724" spans="1:4" ht="18" customHeight="1" x14ac:dyDescent="0.2">
      <c r="A724" s="10">
        <v>1</v>
      </c>
      <c r="B724" s="11" t="s">
        <v>720</v>
      </c>
      <c r="C724" s="12">
        <v>0</v>
      </c>
      <c r="D724" s="15">
        <v>96</v>
      </c>
    </row>
    <row r="725" spans="1:4" ht="18" customHeight="1" x14ac:dyDescent="0.2">
      <c r="A725" s="10">
        <v>2</v>
      </c>
      <c r="B725" s="11" t="s">
        <v>721</v>
      </c>
      <c r="C725" s="12">
        <v>0</v>
      </c>
      <c r="D725" s="15">
        <v>136</v>
      </c>
    </row>
    <row r="726" spans="1:4" ht="18" customHeight="1" x14ac:dyDescent="0.2">
      <c r="A726" s="10">
        <v>3</v>
      </c>
      <c r="B726" s="11" t="s">
        <v>722</v>
      </c>
      <c r="C726" s="12">
        <v>0</v>
      </c>
      <c r="D726" s="15">
        <v>250</v>
      </c>
    </row>
    <row r="727" spans="1:4" ht="18" customHeight="1" x14ac:dyDescent="0.2">
      <c r="A727" s="10">
        <v>4</v>
      </c>
      <c r="B727" s="11" t="s">
        <v>723</v>
      </c>
      <c r="C727" s="12">
        <v>0</v>
      </c>
      <c r="D727" s="15">
        <v>58</v>
      </c>
    </row>
    <row r="728" spans="1:4" ht="18" customHeight="1" x14ac:dyDescent="0.2">
      <c r="A728" s="10">
        <v>5</v>
      </c>
      <c r="B728" s="11" t="s">
        <v>724</v>
      </c>
      <c r="C728" s="12">
        <v>0</v>
      </c>
      <c r="D728" s="15">
        <v>98</v>
      </c>
    </row>
    <row r="729" spans="1:4" ht="18" customHeight="1" x14ac:dyDescent="0.2">
      <c r="A729" s="10">
        <v>6</v>
      </c>
      <c r="B729" s="11" t="s">
        <v>725</v>
      </c>
      <c r="C729" s="12">
        <v>0</v>
      </c>
      <c r="D729" s="15">
        <v>78</v>
      </c>
    </row>
    <row r="730" spans="1:4" ht="18" customHeight="1" x14ac:dyDescent="0.2">
      <c r="A730" s="10">
        <v>7</v>
      </c>
      <c r="B730" s="11" t="s">
        <v>726</v>
      </c>
      <c r="C730" s="12">
        <v>0</v>
      </c>
      <c r="D730" s="15">
        <v>33</v>
      </c>
    </row>
    <row r="731" spans="1:4" ht="18" customHeight="1" x14ac:dyDescent="0.2">
      <c r="A731" s="10">
        <v>8</v>
      </c>
      <c r="B731" s="11" t="s">
        <v>727</v>
      </c>
      <c r="C731" s="12">
        <v>0</v>
      </c>
      <c r="D731" s="15">
        <v>47</v>
      </c>
    </row>
    <row r="732" spans="1:4" ht="18" customHeight="1" x14ac:dyDescent="0.2">
      <c r="A732" s="10">
        <v>9</v>
      </c>
      <c r="B732" s="11" t="s">
        <v>728</v>
      </c>
      <c r="C732" s="12">
        <v>0</v>
      </c>
      <c r="D732" s="15">
        <v>81</v>
      </c>
    </row>
    <row r="733" spans="1:4" ht="18" customHeight="1" x14ac:dyDescent="0.2">
      <c r="A733" s="10">
        <v>10</v>
      </c>
      <c r="B733" s="11" t="s">
        <v>729</v>
      </c>
      <c r="C733" s="12">
        <v>0</v>
      </c>
      <c r="D733" s="15">
        <v>89</v>
      </c>
    </row>
    <row r="734" spans="1:4" ht="18" customHeight="1" x14ac:dyDescent="0.2">
      <c r="A734" s="10">
        <v>11</v>
      </c>
      <c r="B734" s="11" t="s">
        <v>730</v>
      </c>
      <c r="C734" s="12">
        <v>0</v>
      </c>
      <c r="D734" s="15">
        <v>98</v>
      </c>
    </row>
    <row r="735" spans="1:4" ht="18" customHeight="1" x14ac:dyDescent="0.2">
      <c r="A735" s="10">
        <v>12</v>
      </c>
      <c r="B735" s="11" t="s">
        <v>731</v>
      </c>
      <c r="C735" s="12">
        <v>0</v>
      </c>
      <c r="D735" s="15">
        <v>54</v>
      </c>
    </row>
    <row r="736" spans="1:4" ht="18" customHeight="1" x14ac:dyDescent="0.2">
      <c r="A736" s="10">
        <v>13</v>
      </c>
      <c r="B736" s="11" t="s">
        <v>293</v>
      </c>
      <c r="C736" s="12">
        <v>0</v>
      </c>
      <c r="D736" s="15">
        <v>64</v>
      </c>
    </row>
    <row r="737" spans="1:4" ht="18" customHeight="1" x14ac:dyDescent="0.2">
      <c r="A737" s="7">
        <v>57</v>
      </c>
      <c r="B737" s="8" t="s">
        <v>732</v>
      </c>
      <c r="C737" s="9">
        <f>SUM(C738:C746)</f>
        <v>0</v>
      </c>
      <c r="D737" s="9">
        <f>SUM(D738:D746)</f>
        <v>91</v>
      </c>
    </row>
    <row r="738" spans="1:4" ht="18" customHeight="1" x14ac:dyDescent="0.2">
      <c r="A738" s="10">
        <v>1</v>
      </c>
      <c r="B738" s="11" t="s">
        <v>733</v>
      </c>
      <c r="C738" s="12">
        <v>0</v>
      </c>
      <c r="D738" s="15">
        <v>11</v>
      </c>
    </row>
    <row r="739" spans="1:4" ht="18" customHeight="1" x14ac:dyDescent="0.2">
      <c r="A739" s="10">
        <v>2</v>
      </c>
      <c r="B739" s="11" t="s">
        <v>734</v>
      </c>
      <c r="C739" s="12">
        <v>0</v>
      </c>
      <c r="D739" s="15">
        <v>7</v>
      </c>
    </row>
    <row r="740" spans="1:4" ht="18" customHeight="1" x14ac:dyDescent="0.2">
      <c r="A740" s="10">
        <v>3</v>
      </c>
      <c r="B740" s="11" t="s">
        <v>735</v>
      </c>
      <c r="C740" s="12">
        <v>0</v>
      </c>
      <c r="D740" s="15">
        <v>5</v>
      </c>
    </row>
    <row r="741" spans="1:4" ht="18" customHeight="1" x14ac:dyDescent="0.2">
      <c r="A741" s="10">
        <v>4</v>
      </c>
      <c r="B741" s="11" t="s">
        <v>736</v>
      </c>
      <c r="C741" s="12">
        <v>0</v>
      </c>
      <c r="D741" s="15">
        <v>15</v>
      </c>
    </row>
    <row r="742" spans="1:4" ht="18" customHeight="1" x14ac:dyDescent="0.2">
      <c r="A742" s="10">
        <v>5</v>
      </c>
      <c r="B742" s="11" t="s">
        <v>737</v>
      </c>
      <c r="C742" s="12">
        <v>0</v>
      </c>
      <c r="D742" s="15">
        <v>17</v>
      </c>
    </row>
    <row r="743" spans="1:4" ht="18" customHeight="1" x14ac:dyDescent="0.2">
      <c r="A743" s="10">
        <v>6</v>
      </c>
      <c r="B743" s="11" t="s">
        <v>738</v>
      </c>
      <c r="C743" s="12">
        <v>0</v>
      </c>
      <c r="D743" s="15">
        <v>14</v>
      </c>
    </row>
    <row r="744" spans="1:4" ht="18" customHeight="1" x14ac:dyDescent="0.2">
      <c r="A744" s="10">
        <v>7</v>
      </c>
      <c r="B744" s="11" t="s">
        <v>739</v>
      </c>
      <c r="C744" s="12">
        <v>0</v>
      </c>
      <c r="D744" s="15">
        <v>12</v>
      </c>
    </row>
    <row r="745" spans="1:4" ht="18" customHeight="1" x14ac:dyDescent="0.2">
      <c r="A745" s="10">
        <v>8</v>
      </c>
      <c r="B745" s="11" t="s">
        <v>740</v>
      </c>
      <c r="C745" s="12">
        <v>0</v>
      </c>
      <c r="D745" s="15">
        <v>3</v>
      </c>
    </row>
    <row r="746" spans="1:4" ht="18" customHeight="1" x14ac:dyDescent="0.2">
      <c r="A746" s="10">
        <v>9</v>
      </c>
      <c r="B746" s="11" t="s">
        <v>741</v>
      </c>
      <c r="C746" s="12">
        <v>0</v>
      </c>
      <c r="D746" s="15">
        <v>7</v>
      </c>
    </row>
    <row r="747" spans="1:4" ht="18" customHeight="1" x14ac:dyDescent="0.2">
      <c r="A747" s="7">
        <v>58</v>
      </c>
      <c r="B747" s="8" t="s">
        <v>742</v>
      </c>
      <c r="C747" s="9">
        <f>SUM(C748:C753)</f>
        <v>0</v>
      </c>
      <c r="D747" s="9">
        <f>SUM(D748:D753)</f>
        <v>76</v>
      </c>
    </row>
    <row r="748" spans="1:4" ht="18" customHeight="1" x14ac:dyDescent="0.2">
      <c r="A748" s="10">
        <v>1</v>
      </c>
      <c r="B748" s="11" t="s">
        <v>743</v>
      </c>
      <c r="C748" s="12">
        <v>0</v>
      </c>
      <c r="D748" s="15">
        <v>14</v>
      </c>
    </row>
    <row r="749" spans="1:4" ht="18" customHeight="1" x14ac:dyDescent="0.2">
      <c r="A749" s="10">
        <v>2</v>
      </c>
      <c r="B749" s="11" t="s">
        <v>744</v>
      </c>
      <c r="C749" s="12">
        <v>0</v>
      </c>
      <c r="D749" s="15">
        <v>18</v>
      </c>
    </row>
    <row r="750" spans="1:4" ht="18" customHeight="1" x14ac:dyDescent="0.2">
      <c r="A750" s="10">
        <v>3</v>
      </c>
      <c r="B750" s="11" t="s">
        <v>745</v>
      </c>
      <c r="C750" s="12">
        <v>0</v>
      </c>
      <c r="D750" s="15">
        <v>6</v>
      </c>
    </row>
    <row r="751" spans="1:4" ht="18" customHeight="1" x14ac:dyDescent="0.2">
      <c r="A751" s="10">
        <v>4</v>
      </c>
      <c r="B751" s="11" t="s">
        <v>746</v>
      </c>
      <c r="C751" s="12">
        <v>0</v>
      </c>
      <c r="D751" s="15">
        <v>15</v>
      </c>
    </row>
    <row r="752" spans="1:4" ht="18" customHeight="1" x14ac:dyDescent="0.2">
      <c r="A752" s="10">
        <v>5</v>
      </c>
      <c r="B752" s="11" t="s">
        <v>747</v>
      </c>
      <c r="C752" s="12">
        <v>0</v>
      </c>
      <c r="D752" s="15">
        <v>14</v>
      </c>
    </row>
    <row r="753" spans="1:4" ht="18" customHeight="1" x14ac:dyDescent="0.2">
      <c r="A753" s="10">
        <v>6</v>
      </c>
      <c r="B753" s="11" t="s">
        <v>748</v>
      </c>
      <c r="C753" s="12">
        <v>0</v>
      </c>
      <c r="D753" s="15">
        <v>9</v>
      </c>
    </row>
    <row r="754" spans="1:4" ht="18" customHeight="1" x14ac:dyDescent="0.2">
      <c r="A754" s="7">
        <v>59</v>
      </c>
      <c r="B754" s="8" t="s">
        <v>749</v>
      </c>
      <c r="C754" s="9">
        <f>SUM(C755:C764)</f>
        <v>0</v>
      </c>
      <c r="D754" s="9">
        <f>SUM(D755:D764)</f>
        <v>134</v>
      </c>
    </row>
    <row r="755" spans="1:4" ht="18" customHeight="1" x14ac:dyDescent="0.2">
      <c r="A755" s="10">
        <v>1</v>
      </c>
      <c r="B755" s="11" t="s">
        <v>750</v>
      </c>
      <c r="C755" s="12">
        <v>0</v>
      </c>
      <c r="D755" s="15">
        <v>11</v>
      </c>
    </row>
    <row r="756" spans="1:4" ht="18" customHeight="1" x14ac:dyDescent="0.2">
      <c r="A756" s="10">
        <v>2</v>
      </c>
      <c r="B756" s="11" t="s">
        <v>751</v>
      </c>
      <c r="C756" s="12">
        <v>0</v>
      </c>
      <c r="D756" s="15">
        <v>12</v>
      </c>
    </row>
    <row r="757" spans="1:4" ht="18" customHeight="1" x14ac:dyDescent="0.2">
      <c r="A757" s="10">
        <v>3</v>
      </c>
      <c r="B757" s="11" t="s">
        <v>752</v>
      </c>
      <c r="C757" s="12">
        <v>0</v>
      </c>
      <c r="D757" s="15">
        <v>7</v>
      </c>
    </row>
    <row r="758" spans="1:4" ht="18" customHeight="1" x14ac:dyDescent="0.2">
      <c r="A758" s="10">
        <v>4</v>
      </c>
      <c r="B758" s="11" t="s">
        <v>753</v>
      </c>
      <c r="C758" s="12">
        <v>0</v>
      </c>
      <c r="D758" s="15">
        <v>7</v>
      </c>
    </row>
    <row r="759" spans="1:4" ht="18" customHeight="1" x14ac:dyDescent="0.2">
      <c r="A759" s="10">
        <v>5</v>
      </c>
      <c r="B759" s="11" t="s">
        <v>754</v>
      </c>
      <c r="C759" s="12">
        <v>0</v>
      </c>
      <c r="D759" s="15">
        <v>13</v>
      </c>
    </row>
    <row r="760" spans="1:4" ht="18" customHeight="1" x14ac:dyDescent="0.2">
      <c r="A760" s="10">
        <v>6</v>
      </c>
      <c r="B760" s="11" t="s">
        <v>755</v>
      </c>
      <c r="C760" s="12">
        <v>0</v>
      </c>
      <c r="D760" s="15">
        <v>12</v>
      </c>
    </row>
    <row r="761" spans="1:4" ht="18" customHeight="1" x14ac:dyDescent="0.2">
      <c r="A761" s="10">
        <v>7</v>
      </c>
      <c r="B761" s="11" t="s">
        <v>756</v>
      </c>
      <c r="C761" s="12">
        <v>0</v>
      </c>
      <c r="D761" s="15">
        <v>7</v>
      </c>
    </row>
    <row r="762" spans="1:4" ht="18" customHeight="1" x14ac:dyDescent="0.2">
      <c r="A762" s="10">
        <v>8</v>
      </c>
      <c r="B762" s="11" t="s">
        <v>757</v>
      </c>
      <c r="C762" s="12">
        <v>0</v>
      </c>
      <c r="D762" s="15">
        <v>16</v>
      </c>
    </row>
    <row r="763" spans="1:4" ht="18" customHeight="1" x14ac:dyDescent="0.2">
      <c r="A763" s="10">
        <v>9</v>
      </c>
      <c r="B763" s="11" t="s">
        <v>758</v>
      </c>
      <c r="C763" s="12">
        <v>0</v>
      </c>
      <c r="D763" s="15">
        <v>44</v>
      </c>
    </row>
    <row r="764" spans="1:4" ht="18" customHeight="1" x14ac:dyDescent="0.2">
      <c r="A764" s="10">
        <v>10</v>
      </c>
      <c r="B764" s="11" t="s">
        <v>759</v>
      </c>
      <c r="C764" s="12">
        <v>0</v>
      </c>
      <c r="D764" s="15">
        <v>5</v>
      </c>
    </row>
    <row r="765" spans="1:4" ht="18" customHeight="1" x14ac:dyDescent="0.2">
      <c r="A765" s="7">
        <v>60</v>
      </c>
      <c r="B765" s="8" t="s">
        <v>760</v>
      </c>
      <c r="C765" s="9">
        <f>SUM(C766:C784)</f>
        <v>0</v>
      </c>
      <c r="D765" s="9">
        <f>SUM(D766:D784)</f>
        <v>537</v>
      </c>
    </row>
    <row r="766" spans="1:4" ht="18" customHeight="1" x14ac:dyDescent="0.2">
      <c r="A766" s="10">
        <v>1</v>
      </c>
      <c r="B766" s="11" t="s">
        <v>761</v>
      </c>
      <c r="C766" s="12">
        <v>0</v>
      </c>
      <c r="D766" s="15">
        <v>52</v>
      </c>
    </row>
    <row r="767" spans="1:4" ht="18" customHeight="1" x14ac:dyDescent="0.2">
      <c r="A767" s="10">
        <v>2</v>
      </c>
      <c r="B767" s="11" t="s">
        <v>762</v>
      </c>
      <c r="C767" s="12">
        <v>0</v>
      </c>
      <c r="D767" s="15">
        <v>19</v>
      </c>
    </row>
    <row r="768" spans="1:4" ht="18" customHeight="1" x14ac:dyDescent="0.2">
      <c r="A768" s="10">
        <v>3</v>
      </c>
      <c r="B768" s="11" t="s">
        <v>763</v>
      </c>
      <c r="C768" s="12">
        <v>0</v>
      </c>
      <c r="D768" s="15">
        <v>19</v>
      </c>
    </row>
    <row r="769" spans="1:4" ht="18" customHeight="1" x14ac:dyDescent="0.2">
      <c r="A769" s="10">
        <v>4</v>
      </c>
      <c r="B769" s="11" t="s">
        <v>764</v>
      </c>
      <c r="C769" s="12">
        <v>0</v>
      </c>
      <c r="D769" s="15">
        <v>6</v>
      </c>
    </row>
    <row r="770" spans="1:4" ht="18" customHeight="1" x14ac:dyDescent="0.2">
      <c r="A770" s="10">
        <v>5</v>
      </c>
      <c r="B770" s="11" t="s">
        <v>765</v>
      </c>
      <c r="C770" s="12">
        <v>0</v>
      </c>
      <c r="D770" s="15">
        <v>5</v>
      </c>
    </row>
    <row r="771" spans="1:4" ht="18" customHeight="1" x14ac:dyDescent="0.2">
      <c r="A771" s="10">
        <v>6</v>
      </c>
      <c r="B771" s="11" t="s">
        <v>766</v>
      </c>
      <c r="C771" s="12">
        <v>0</v>
      </c>
      <c r="D771" s="15">
        <v>29</v>
      </c>
    </row>
    <row r="772" spans="1:4" ht="18" customHeight="1" x14ac:dyDescent="0.2">
      <c r="A772" s="10">
        <v>7</v>
      </c>
      <c r="B772" s="11" t="s">
        <v>767</v>
      </c>
      <c r="C772" s="12">
        <v>0</v>
      </c>
      <c r="D772" s="15">
        <v>12</v>
      </c>
    </row>
    <row r="773" spans="1:4" ht="18" customHeight="1" x14ac:dyDescent="0.2">
      <c r="A773" s="10">
        <v>8</v>
      </c>
      <c r="B773" s="11" t="s">
        <v>768</v>
      </c>
      <c r="C773" s="12">
        <v>0</v>
      </c>
      <c r="D773" s="15">
        <v>50</v>
      </c>
    </row>
    <row r="774" spans="1:4" ht="18" customHeight="1" x14ac:dyDescent="0.2">
      <c r="A774" s="10">
        <v>9</v>
      </c>
      <c r="B774" s="11" t="s">
        <v>769</v>
      </c>
      <c r="C774" s="12">
        <v>0</v>
      </c>
      <c r="D774" s="15">
        <v>2</v>
      </c>
    </row>
    <row r="775" spans="1:4" ht="18" customHeight="1" x14ac:dyDescent="0.2">
      <c r="A775" s="10">
        <v>10</v>
      </c>
      <c r="B775" s="11" t="s">
        <v>770</v>
      </c>
      <c r="C775" s="12">
        <v>0</v>
      </c>
      <c r="D775" s="15">
        <v>1</v>
      </c>
    </row>
    <row r="776" spans="1:4" ht="18" customHeight="1" x14ac:dyDescent="0.2">
      <c r="A776" s="10">
        <v>11</v>
      </c>
      <c r="B776" s="11" t="s">
        <v>771</v>
      </c>
      <c r="C776" s="12">
        <v>0</v>
      </c>
      <c r="D776" s="15">
        <v>30</v>
      </c>
    </row>
    <row r="777" spans="1:4" ht="18" customHeight="1" x14ac:dyDescent="0.2">
      <c r="A777" s="10">
        <v>12</v>
      </c>
      <c r="B777" s="11" t="s">
        <v>772</v>
      </c>
      <c r="C777" s="12">
        <v>0</v>
      </c>
      <c r="D777" s="15">
        <v>20</v>
      </c>
    </row>
    <row r="778" spans="1:4" ht="18" customHeight="1" x14ac:dyDescent="0.2">
      <c r="A778" s="10">
        <v>13</v>
      </c>
      <c r="B778" s="11" t="s">
        <v>773</v>
      </c>
      <c r="C778" s="12">
        <v>0</v>
      </c>
      <c r="D778" s="15">
        <v>65</v>
      </c>
    </row>
    <row r="779" spans="1:4" ht="18" customHeight="1" x14ac:dyDescent="0.2">
      <c r="A779" s="10">
        <v>14</v>
      </c>
      <c r="B779" s="11" t="s">
        <v>774</v>
      </c>
      <c r="C779" s="12">
        <v>0</v>
      </c>
      <c r="D779" s="15">
        <v>21</v>
      </c>
    </row>
    <row r="780" spans="1:4" ht="18" customHeight="1" x14ac:dyDescent="0.2">
      <c r="A780" s="10">
        <v>15</v>
      </c>
      <c r="B780" s="11" t="s">
        <v>775</v>
      </c>
      <c r="C780" s="12">
        <v>0</v>
      </c>
      <c r="D780" s="15">
        <v>43</v>
      </c>
    </row>
    <row r="781" spans="1:4" ht="18" customHeight="1" x14ac:dyDescent="0.2">
      <c r="A781" s="10">
        <v>16</v>
      </c>
      <c r="B781" s="11" t="s">
        <v>776</v>
      </c>
      <c r="C781" s="12">
        <v>0</v>
      </c>
      <c r="D781" s="15">
        <v>79</v>
      </c>
    </row>
    <row r="782" spans="1:4" ht="18" customHeight="1" x14ac:dyDescent="0.2">
      <c r="A782" s="10">
        <v>17</v>
      </c>
      <c r="B782" s="11" t="s">
        <v>777</v>
      </c>
      <c r="C782" s="12">
        <v>0</v>
      </c>
      <c r="D782" s="15">
        <v>33</v>
      </c>
    </row>
    <row r="783" spans="1:4" ht="18" customHeight="1" x14ac:dyDescent="0.2">
      <c r="A783" s="10">
        <v>18</v>
      </c>
      <c r="B783" s="11" t="s">
        <v>778</v>
      </c>
      <c r="C783" s="12">
        <v>0</v>
      </c>
      <c r="D783" s="15">
        <v>32</v>
      </c>
    </row>
    <row r="784" spans="1:4" ht="18" customHeight="1" x14ac:dyDescent="0.2">
      <c r="A784" s="10">
        <v>19</v>
      </c>
      <c r="B784" s="11" t="s">
        <v>779</v>
      </c>
      <c r="C784" s="12">
        <v>0</v>
      </c>
      <c r="D784" s="15">
        <v>19</v>
      </c>
    </row>
    <row r="785" spans="1:4" ht="18" customHeight="1" x14ac:dyDescent="0.2">
      <c r="A785" s="7">
        <v>61</v>
      </c>
      <c r="B785" s="8" t="s">
        <v>780</v>
      </c>
      <c r="C785" s="9">
        <f>SUM(C786:C802)</f>
        <v>0</v>
      </c>
      <c r="D785" s="9">
        <f>SUM(D786:D802)</f>
        <v>702</v>
      </c>
    </row>
    <row r="786" spans="1:4" ht="18" customHeight="1" x14ac:dyDescent="0.2">
      <c r="A786" s="10">
        <v>1</v>
      </c>
      <c r="B786" s="11" t="s">
        <v>781</v>
      </c>
      <c r="C786" s="12">
        <v>0</v>
      </c>
      <c r="D786" s="15">
        <v>40</v>
      </c>
    </row>
    <row r="787" spans="1:4" ht="18" customHeight="1" x14ac:dyDescent="0.2">
      <c r="A787" s="10">
        <v>2</v>
      </c>
      <c r="B787" s="11" t="s">
        <v>782</v>
      </c>
      <c r="C787" s="12">
        <v>0</v>
      </c>
      <c r="D787" s="15">
        <v>11</v>
      </c>
    </row>
    <row r="788" spans="1:4" ht="18" customHeight="1" x14ac:dyDescent="0.2">
      <c r="A788" s="10">
        <v>3</v>
      </c>
      <c r="B788" s="11" t="s">
        <v>783</v>
      </c>
      <c r="C788" s="12">
        <v>0</v>
      </c>
      <c r="D788" s="15">
        <v>45</v>
      </c>
    </row>
    <row r="789" spans="1:4" ht="18" customHeight="1" x14ac:dyDescent="0.2">
      <c r="A789" s="10">
        <v>4</v>
      </c>
      <c r="B789" s="11" t="s">
        <v>784</v>
      </c>
      <c r="C789" s="12">
        <v>0</v>
      </c>
      <c r="D789" s="15">
        <v>164</v>
      </c>
    </row>
    <row r="790" spans="1:4" ht="18" customHeight="1" x14ac:dyDescent="0.2">
      <c r="A790" s="10">
        <v>5</v>
      </c>
      <c r="B790" s="11" t="s">
        <v>785</v>
      </c>
      <c r="C790" s="12">
        <v>0</v>
      </c>
      <c r="D790" s="15">
        <v>98</v>
      </c>
    </row>
    <row r="791" spans="1:4" ht="18" customHeight="1" x14ac:dyDescent="0.2">
      <c r="A791" s="10">
        <v>6</v>
      </c>
      <c r="B791" s="11" t="s">
        <v>786</v>
      </c>
      <c r="C791" s="12">
        <v>0</v>
      </c>
      <c r="D791" s="15">
        <v>111</v>
      </c>
    </row>
    <row r="792" spans="1:4" ht="18" customHeight="1" x14ac:dyDescent="0.2">
      <c r="A792" s="10">
        <v>7</v>
      </c>
      <c r="B792" s="11" t="s">
        <v>787</v>
      </c>
      <c r="C792" s="12">
        <v>0</v>
      </c>
      <c r="D792" s="15">
        <v>26</v>
      </c>
    </row>
    <row r="793" spans="1:4" ht="18" customHeight="1" x14ac:dyDescent="0.2">
      <c r="A793" s="10">
        <v>8</v>
      </c>
      <c r="B793" s="11" t="s">
        <v>788</v>
      </c>
      <c r="C793" s="12">
        <v>0</v>
      </c>
      <c r="D793" s="15">
        <v>9</v>
      </c>
    </row>
    <row r="794" spans="1:4" ht="18" customHeight="1" x14ac:dyDescent="0.2">
      <c r="A794" s="10">
        <v>9</v>
      </c>
      <c r="B794" s="11" t="s">
        <v>789</v>
      </c>
      <c r="C794" s="12">
        <v>0</v>
      </c>
      <c r="D794" s="15">
        <v>23</v>
      </c>
    </row>
    <row r="795" spans="1:4" ht="18" customHeight="1" x14ac:dyDescent="0.2">
      <c r="A795" s="10">
        <v>10</v>
      </c>
      <c r="B795" s="11" t="s">
        <v>790</v>
      </c>
      <c r="C795" s="12">
        <v>0</v>
      </c>
      <c r="D795" s="15">
        <v>27</v>
      </c>
    </row>
    <row r="796" spans="1:4" ht="18" customHeight="1" x14ac:dyDescent="0.2">
      <c r="A796" s="10">
        <v>11</v>
      </c>
      <c r="B796" s="11" t="s">
        <v>791</v>
      </c>
      <c r="C796" s="12">
        <v>0</v>
      </c>
      <c r="D796" s="15">
        <v>23</v>
      </c>
    </row>
    <row r="797" spans="1:4" ht="18" customHeight="1" x14ac:dyDescent="0.2">
      <c r="A797" s="10">
        <v>12</v>
      </c>
      <c r="B797" s="11" t="s">
        <v>792</v>
      </c>
      <c r="C797" s="12">
        <v>0</v>
      </c>
      <c r="D797" s="15">
        <v>28</v>
      </c>
    </row>
    <row r="798" spans="1:4" ht="18" customHeight="1" x14ac:dyDescent="0.2">
      <c r="A798" s="10">
        <v>13</v>
      </c>
      <c r="B798" s="11" t="s">
        <v>793</v>
      </c>
      <c r="C798" s="12">
        <v>0</v>
      </c>
      <c r="D798" s="15">
        <v>10</v>
      </c>
    </row>
    <row r="799" spans="1:4" ht="18" customHeight="1" x14ac:dyDescent="0.2">
      <c r="A799" s="10">
        <v>14</v>
      </c>
      <c r="B799" s="11" t="s">
        <v>794</v>
      </c>
      <c r="C799" s="12">
        <v>0</v>
      </c>
      <c r="D799" s="15">
        <v>20</v>
      </c>
    </row>
    <row r="800" spans="1:4" ht="18" customHeight="1" x14ac:dyDescent="0.2">
      <c r="A800" s="10">
        <v>15</v>
      </c>
      <c r="B800" s="11" t="s">
        <v>795</v>
      </c>
      <c r="C800" s="12">
        <v>0</v>
      </c>
      <c r="D800" s="15">
        <v>26</v>
      </c>
    </row>
    <row r="801" spans="1:4" ht="18" customHeight="1" x14ac:dyDescent="0.2">
      <c r="A801" s="10">
        <v>16</v>
      </c>
      <c r="B801" s="11" t="s">
        <v>796</v>
      </c>
      <c r="C801" s="12">
        <v>0</v>
      </c>
      <c r="D801" s="15">
        <v>25</v>
      </c>
    </row>
    <row r="802" spans="1:4" ht="18" customHeight="1" x14ac:dyDescent="0.2">
      <c r="A802" s="10">
        <v>17</v>
      </c>
      <c r="B802" s="11" t="s">
        <v>797</v>
      </c>
      <c r="C802" s="12">
        <v>0</v>
      </c>
      <c r="D802" s="15">
        <v>16</v>
      </c>
    </row>
    <row r="803" spans="1:4" ht="18" customHeight="1" x14ac:dyDescent="0.2">
      <c r="A803" s="7">
        <v>62</v>
      </c>
      <c r="B803" s="8" t="s">
        <v>798</v>
      </c>
      <c r="C803" s="9">
        <f>SUM(C804:C812)</f>
        <v>0</v>
      </c>
      <c r="D803" s="9">
        <f>SUM(D804:D812)</f>
        <v>417</v>
      </c>
    </row>
    <row r="804" spans="1:4" ht="18" customHeight="1" x14ac:dyDescent="0.2">
      <c r="A804" s="10">
        <v>1</v>
      </c>
      <c r="B804" s="11" t="s">
        <v>799</v>
      </c>
      <c r="C804" s="12">
        <v>0</v>
      </c>
      <c r="D804" s="15">
        <v>65</v>
      </c>
    </row>
    <row r="805" spans="1:4" ht="18" customHeight="1" x14ac:dyDescent="0.2">
      <c r="A805" s="10">
        <v>2</v>
      </c>
      <c r="B805" s="11" t="s">
        <v>800</v>
      </c>
      <c r="C805" s="12">
        <v>0</v>
      </c>
      <c r="D805" s="15">
        <v>48</v>
      </c>
    </row>
    <row r="806" spans="1:4" ht="18" customHeight="1" x14ac:dyDescent="0.2">
      <c r="A806" s="10">
        <v>3</v>
      </c>
      <c r="B806" s="11" t="s">
        <v>801</v>
      </c>
      <c r="C806" s="12">
        <v>0</v>
      </c>
      <c r="D806" s="15">
        <v>64</v>
      </c>
    </row>
    <row r="807" spans="1:4" ht="18" customHeight="1" x14ac:dyDescent="0.2">
      <c r="A807" s="10">
        <v>4</v>
      </c>
      <c r="B807" s="11" t="s">
        <v>802</v>
      </c>
      <c r="C807" s="12">
        <v>0</v>
      </c>
      <c r="D807" s="15">
        <v>33</v>
      </c>
    </row>
    <row r="808" spans="1:4" ht="18" customHeight="1" x14ac:dyDescent="0.2">
      <c r="A808" s="10">
        <v>5</v>
      </c>
      <c r="B808" s="11" t="s">
        <v>803</v>
      </c>
      <c r="C808" s="12">
        <v>0</v>
      </c>
      <c r="D808" s="15">
        <v>11</v>
      </c>
    </row>
    <row r="809" spans="1:4" ht="18" customHeight="1" x14ac:dyDescent="0.2">
      <c r="A809" s="10">
        <v>6</v>
      </c>
      <c r="B809" s="11" t="s">
        <v>804</v>
      </c>
      <c r="C809" s="12">
        <v>0</v>
      </c>
      <c r="D809" s="15">
        <v>100</v>
      </c>
    </row>
    <row r="810" spans="1:4" ht="18" customHeight="1" x14ac:dyDescent="0.2">
      <c r="A810" s="10">
        <v>7</v>
      </c>
      <c r="B810" s="11" t="s">
        <v>805</v>
      </c>
      <c r="C810" s="12">
        <v>0</v>
      </c>
      <c r="D810" s="15">
        <v>26</v>
      </c>
    </row>
    <row r="811" spans="1:4" ht="18" customHeight="1" x14ac:dyDescent="0.2">
      <c r="A811" s="10">
        <v>8</v>
      </c>
      <c r="B811" s="11" t="s">
        <v>806</v>
      </c>
      <c r="C811" s="12">
        <v>0</v>
      </c>
      <c r="D811" s="15">
        <v>51</v>
      </c>
    </row>
    <row r="812" spans="1:4" ht="18" customHeight="1" x14ac:dyDescent="0.2">
      <c r="A812" s="10">
        <v>9</v>
      </c>
      <c r="B812" s="11" t="s">
        <v>807</v>
      </c>
      <c r="C812" s="12">
        <v>0</v>
      </c>
      <c r="D812" s="15">
        <v>19</v>
      </c>
    </row>
    <row r="813" spans="1:4" ht="18" customHeight="1" x14ac:dyDescent="0.2">
      <c r="A813" s="7">
        <v>63</v>
      </c>
      <c r="B813" s="8" t="s">
        <v>808</v>
      </c>
      <c r="C813" s="9">
        <f>SUM(C814:C822)</f>
        <v>0</v>
      </c>
      <c r="D813" s="9">
        <f>SUM(D814:D822)</f>
        <v>900</v>
      </c>
    </row>
    <row r="814" spans="1:4" ht="18" customHeight="1" x14ac:dyDescent="0.2">
      <c r="A814" s="10">
        <v>1</v>
      </c>
      <c r="B814" s="11" t="s">
        <v>809</v>
      </c>
      <c r="C814" s="12">
        <v>0</v>
      </c>
      <c r="D814" s="15">
        <v>183</v>
      </c>
    </row>
    <row r="815" spans="1:4" ht="18" customHeight="1" x14ac:dyDescent="0.2">
      <c r="A815" s="10">
        <v>2</v>
      </c>
      <c r="B815" s="11" t="s">
        <v>810</v>
      </c>
      <c r="C815" s="12">
        <v>0</v>
      </c>
      <c r="D815" s="15">
        <v>109</v>
      </c>
    </row>
    <row r="816" spans="1:4" ht="18" customHeight="1" x14ac:dyDescent="0.2">
      <c r="A816" s="10">
        <v>3</v>
      </c>
      <c r="B816" s="11" t="s">
        <v>811</v>
      </c>
      <c r="C816" s="12">
        <v>0</v>
      </c>
      <c r="D816" s="15">
        <v>130</v>
      </c>
    </row>
    <row r="817" spans="1:4" ht="18" customHeight="1" x14ac:dyDescent="0.2">
      <c r="A817" s="10">
        <v>4</v>
      </c>
      <c r="B817" s="11" t="s">
        <v>812</v>
      </c>
      <c r="C817" s="12">
        <v>0</v>
      </c>
      <c r="D817" s="15">
        <v>50</v>
      </c>
    </row>
    <row r="818" spans="1:4" ht="18" customHeight="1" x14ac:dyDescent="0.2">
      <c r="A818" s="10">
        <v>5</v>
      </c>
      <c r="B818" s="11" t="s">
        <v>813</v>
      </c>
      <c r="C818" s="12">
        <v>0</v>
      </c>
      <c r="D818" s="15">
        <v>49</v>
      </c>
    </row>
    <row r="819" spans="1:4" ht="18" customHeight="1" x14ac:dyDescent="0.2">
      <c r="A819" s="10">
        <v>6</v>
      </c>
      <c r="B819" s="11" t="s">
        <v>814</v>
      </c>
      <c r="C819" s="12">
        <v>0</v>
      </c>
      <c r="D819" s="15">
        <v>42</v>
      </c>
    </row>
    <row r="820" spans="1:4" ht="18" customHeight="1" x14ac:dyDescent="0.2">
      <c r="A820" s="10">
        <v>7</v>
      </c>
      <c r="B820" s="11" t="s">
        <v>815</v>
      </c>
      <c r="C820" s="12">
        <v>0</v>
      </c>
      <c r="D820" s="15">
        <v>219</v>
      </c>
    </row>
    <row r="821" spans="1:4" ht="18" customHeight="1" x14ac:dyDescent="0.2">
      <c r="A821" s="10">
        <v>8</v>
      </c>
      <c r="B821" s="11" t="s">
        <v>816</v>
      </c>
      <c r="C821" s="12">
        <v>0</v>
      </c>
      <c r="D821" s="15">
        <v>57</v>
      </c>
    </row>
    <row r="822" spans="1:4" ht="18" customHeight="1" x14ac:dyDescent="0.2">
      <c r="A822" s="10">
        <v>9</v>
      </c>
      <c r="B822" s="11" t="s">
        <v>817</v>
      </c>
      <c r="C822" s="12">
        <v>0</v>
      </c>
      <c r="D822" s="15">
        <v>61</v>
      </c>
    </row>
    <row r="823" spans="1:4" ht="18" customHeight="1" x14ac:dyDescent="0.2">
      <c r="A823" s="7">
        <v>64</v>
      </c>
      <c r="B823" s="8" t="s">
        <v>818</v>
      </c>
      <c r="C823" s="9">
        <f>SUM(C824:C829)</f>
        <v>0</v>
      </c>
      <c r="D823" s="9">
        <f>SUM(D824:D829)</f>
        <v>365</v>
      </c>
    </row>
    <row r="824" spans="1:4" ht="18" customHeight="1" x14ac:dyDescent="0.2">
      <c r="A824" s="10">
        <v>1</v>
      </c>
      <c r="B824" s="11" t="s">
        <v>819</v>
      </c>
      <c r="C824" s="12">
        <v>0</v>
      </c>
      <c r="D824" s="15">
        <v>26</v>
      </c>
    </row>
    <row r="825" spans="1:4" ht="18" customHeight="1" x14ac:dyDescent="0.2">
      <c r="A825" s="10">
        <v>2</v>
      </c>
      <c r="B825" s="11" t="s">
        <v>820</v>
      </c>
      <c r="C825" s="12">
        <v>0</v>
      </c>
      <c r="D825" s="15">
        <v>87</v>
      </c>
    </row>
    <row r="826" spans="1:4" ht="18" customHeight="1" x14ac:dyDescent="0.2">
      <c r="A826" s="10">
        <v>3</v>
      </c>
      <c r="B826" s="11" t="s">
        <v>821</v>
      </c>
      <c r="C826" s="12">
        <v>0</v>
      </c>
      <c r="D826" s="15">
        <v>68</v>
      </c>
    </row>
    <row r="827" spans="1:4" ht="18" customHeight="1" x14ac:dyDescent="0.2">
      <c r="A827" s="10">
        <v>4</v>
      </c>
      <c r="B827" s="11" t="s">
        <v>822</v>
      </c>
      <c r="C827" s="12">
        <v>0</v>
      </c>
      <c r="D827" s="15">
        <v>23</v>
      </c>
    </row>
    <row r="828" spans="1:4" ht="18" customHeight="1" x14ac:dyDescent="0.2">
      <c r="A828" s="10">
        <v>5</v>
      </c>
      <c r="B828" s="11" t="s">
        <v>823</v>
      </c>
      <c r="C828" s="12">
        <v>0</v>
      </c>
      <c r="D828" s="15">
        <v>126</v>
      </c>
    </row>
    <row r="829" spans="1:4" ht="18" customHeight="1" x14ac:dyDescent="0.2">
      <c r="A829" s="10">
        <v>6</v>
      </c>
      <c r="B829" s="11" t="s">
        <v>824</v>
      </c>
      <c r="C829" s="12">
        <v>0</v>
      </c>
      <c r="D829" s="15">
        <v>35</v>
      </c>
    </row>
    <row r="830" spans="1:4" ht="18" customHeight="1" x14ac:dyDescent="0.2">
      <c r="A830" s="7">
        <v>65</v>
      </c>
      <c r="B830" s="8" t="s">
        <v>825</v>
      </c>
      <c r="C830" s="9">
        <f>SUM(C831:C837)</f>
        <v>0</v>
      </c>
      <c r="D830" s="9">
        <f>SUM(D831:D837)</f>
        <v>253</v>
      </c>
    </row>
    <row r="831" spans="1:4" ht="18" customHeight="1" x14ac:dyDescent="0.2">
      <c r="A831" s="10">
        <v>1</v>
      </c>
      <c r="B831" s="11" t="s">
        <v>826</v>
      </c>
      <c r="C831" s="12">
        <v>0</v>
      </c>
      <c r="D831" s="15">
        <v>59</v>
      </c>
    </row>
    <row r="832" spans="1:4" ht="18" customHeight="1" x14ac:dyDescent="0.2">
      <c r="A832" s="10">
        <v>2</v>
      </c>
      <c r="B832" s="11" t="s">
        <v>827</v>
      </c>
      <c r="C832" s="12">
        <v>0</v>
      </c>
      <c r="D832" s="15">
        <v>38</v>
      </c>
    </row>
    <row r="833" spans="1:4" ht="18" customHeight="1" x14ac:dyDescent="0.2">
      <c r="A833" s="10">
        <v>3</v>
      </c>
      <c r="B833" s="11" t="s">
        <v>828</v>
      </c>
      <c r="C833" s="12">
        <v>0</v>
      </c>
      <c r="D833" s="15">
        <v>30</v>
      </c>
    </row>
    <row r="834" spans="1:4" ht="18" customHeight="1" x14ac:dyDescent="0.2">
      <c r="A834" s="10">
        <v>4</v>
      </c>
      <c r="B834" s="11" t="s">
        <v>829</v>
      </c>
      <c r="C834" s="12">
        <v>0</v>
      </c>
      <c r="D834" s="15">
        <v>54</v>
      </c>
    </row>
    <row r="835" spans="1:4" ht="18" customHeight="1" x14ac:dyDescent="0.2">
      <c r="A835" s="10">
        <v>5</v>
      </c>
      <c r="B835" s="11" t="s">
        <v>830</v>
      </c>
      <c r="C835" s="12">
        <v>0</v>
      </c>
      <c r="D835" s="15">
        <v>24</v>
      </c>
    </row>
    <row r="836" spans="1:4" ht="18" customHeight="1" x14ac:dyDescent="0.2">
      <c r="A836" s="10">
        <v>6</v>
      </c>
      <c r="B836" s="11" t="s">
        <v>831</v>
      </c>
      <c r="C836" s="12">
        <v>0</v>
      </c>
      <c r="D836" s="15">
        <v>8</v>
      </c>
    </row>
    <row r="837" spans="1:4" ht="18" customHeight="1" x14ac:dyDescent="0.2">
      <c r="A837" s="10">
        <v>7</v>
      </c>
      <c r="B837" s="11" t="s">
        <v>832</v>
      </c>
      <c r="C837" s="12">
        <v>0</v>
      </c>
      <c r="D837" s="15">
        <v>40</v>
      </c>
    </row>
    <row r="838" spans="1:4" ht="18" customHeight="1" x14ac:dyDescent="0.2">
      <c r="A838" s="7">
        <v>66</v>
      </c>
      <c r="B838" s="8" t="s">
        <v>833</v>
      </c>
      <c r="C838" s="9">
        <f>SUM(C839:C858)</f>
        <v>0</v>
      </c>
      <c r="D838" s="9">
        <f>SUM(D839:D858)</f>
        <v>2510</v>
      </c>
    </row>
    <row r="839" spans="1:4" ht="18" customHeight="1" x14ac:dyDescent="0.2">
      <c r="A839" s="10">
        <v>1</v>
      </c>
      <c r="B839" s="11" t="s">
        <v>834</v>
      </c>
      <c r="C839" s="12">
        <v>0</v>
      </c>
      <c r="D839" s="15">
        <v>284</v>
      </c>
    </row>
    <row r="840" spans="1:4" ht="18" customHeight="1" x14ac:dyDescent="0.2">
      <c r="A840" s="10">
        <v>2</v>
      </c>
      <c r="B840" s="11" t="s">
        <v>835</v>
      </c>
      <c r="C840" s="12">
        <v>0</v>
      </c>
      <c r="D840" s="15">
        <v>122</v>
      </c>
    </row>
    <row r="841" spans="1:4" ht="18" customHeight="1" x14ac:dyDescent="0.2">
      <c r="A841" s="10">
        <v>3</v>
      </c>
      <c r="B841" s="11" t="s">
        <v>836</v>
      </c>
      <c r="C841" s="12">
        <v>0</v>
      </c>
      <c r="D841" s="15">
        <v>85</v>
      </c>
    </row>
    <row r="842" spans="1:4" ht="18" customHeight="1" x14ac:dyDescent="0.2">
      <c r="A842" s="10">
        <v>4</v>
      </c>
      <c r="B842" s="11" t="s">
        <v>837</v>
      </c>
      <c r="C842" s="12">
        <v>0</v>
      </c>
      <c r="D842" s="15">
        <v>416</v>
      </c>
    </row>
    <row r="843" spans="1:4" ht="18" customHeight="1" x14ac:dyDescent="0.2">
      <c r="A843" s="10">
        <v>5</v>
      </c>
      <c r="B843" s="11" t="s">
        <v>838</v>
      </c>
      <c r="C843" s="12">
        <v>0</v>
      </c>
      <c r="D843" s="15">
        <v>127</v>
      </c>
    </row>
    <row r="844" spans="1:4" ht="18" customHeight="1" x14ac:dyDescent="0.2">
      <c r="A844" s="10">
        <v>6</v>
      </c>
      <c r="B844" s="11" t="s">
        <v>839</v>
      </c>
      <c r="C844" s="12">
        <v>0</v>
      </c>
      <c r="D844" s="15">
        <v>240</v>
      </c>
    </row>
    <row r="845" spans="1:4" ht="18" customHeight="1" x14ac:dyDescent="0.2">
      <c r="A845" s="10">
        <v>7</v>
      </c>
      <c r="B845" s="11" t="s">
        <v>840</v>
      </c>
      <c r="C845" s="12">
        <v>0</v>
      </c>
      <c r="D845" s="15">
        <v>55</v>
      </c>
    </row>
    <row r="846" spans="1:4" ht="18" customHeight="1" x14ac:dyDescent="0.2">
      <c r="A846" s="10">
        <v>8</v>
      </c>
      <c r="B846" s="11" t="s">
        <v>841</v>
      </c>
      <c r="C846" s="12">
        <v>0</v>
      </c>
      <c r="D846" s="15">
        <v>66</v>
      </c>
    </row>
    <row r="847" spans="1:4" ht="18" customHeight="1" x14ac:dyDescent="0.2">
      <c r="A847" s="10">
        <v>9</v>
      </c>
      <c r="B847" s="11" t="s">
        <v>842</v>
      </c>
      <c r="C847" s="12">
        <v>0</v>
      </c>
      <c r="D847" s="15">
        <v>195</v>
      </c>
    </row>
    <row r="848" spans="1:4" ht="18" customHeight="1" x14ac:dyDescent="0.2">
      <c r="A848" s="10">
        <v>10</v>
      </c>
      <c r="B848" s="11" t="s">
        <v>843</v>
      </c>
      <c r="C848" s="12">
        <v>0</v>
      </c>
      <c r="D848" s="15">
        <v>63</v>
      </c>
    </row>
    <row r="849" spans="1:4" ht="18" customHeight="1" x14ac:dyDescent="0.2">
      <c r="A849" s="10">
        <v>11</v>
      </c>
      <c r="B849" s="11" t="s">
        <v>844</v>
      </c>
      <c r="C849" s="12">
        <v>0</v>
      </c>
      <c r="D849" s="15">
        <v>140</v>
      </c>
    </row>
    <row r="850" spans="1:4" ht="18" customHeight="1" x14ac:dyDescent="0.2">
      <c r="A850" s="10">
        <v>12</v>
      </c>
      <c r="B850" s="11" t="s">
        <v>845</v>
      </c>
      <c r="C850" s="12">
        <v>0</v>
      </c>
      <c r="D850" s="15">
        <v>217</v>
      </c>
    </row>
    <row r="851" spans="1:4" ht="18" customHeight="1" x14ac:dyDescent="0.2">
      <c r="A851" s="10">
        <v>13</v>
      </c>
      <c r="B851" s="11" t="s">
        <v>846</v>
      </c>
      <c r="C851" s="12">
        <v>0</v>
      </c>
      <c r="D851" s="15">
        <v>25</v>
      </c>
    </row>
    <row r="852" spans="1:4" ht="18" customHeight="1" x14ac:dyDescent="0.2">
      <c r="A852" s="10">
        <v>14</v>
      </c>
      <c r="B852" s="11" t="s">
        <v>847</v>
      </c>
      <c r="C852" s="12">
        <v>0</v>
      </c>
      <c r="D852" s="15">
        <v>187</v>
      </c>
    </row>
    <row r="853" spans="1:4" ht="18" customHeight="1" x14ac:dyDescent="0.2">
      <c r="A853" s="10">
        <v>15</v>
      </c>
      <c r="B853" s="11" t="s">
        <v>848</v>
      </c>
      <c r="C853" s="12">
        <v>0</v>
      </c>
      <c r="D853" s="15">
        <v>65</v>
      </c>
    </row>
    <row r="854" spans="1:4" ht="18" customHeight="1" x14ac:dyDescent="0.2">
      <c r="A854" s="10">
        <v>16</v>
      </c>
      <c r="B854" s="11" t="s">
        <v>849</v>
      </c>
      <c r="C854" s="12">
        <v>0</v>
      </c>
      <c r="D854" s="15">
        <v>41</v>
      </c>
    </row>
    <row r="855" spans="1:4" ht="18" customHeight="1" x14ac:dyDescent="0.2">
      <c r="A855" s="10">
        <v>17</v>
      </c>
      <c r="B855" s="11" t="s">
        <v>850</v>
      </c>
      <c r="C855" s="12">
        <v>0</v>
      </c>
      <c r="D855" s="15">
        <v>52</v>
      </c>
    </row>
    <row r="856" spans="1:4" ht="18" customHeight="1" x14ac:dyDescent="0.2">
      <c r="A856" s="10">
        <v>18</v>
      </c>
      <c r="B856" s="11" t="s">
        <v>851</v>
      </c>
      <c r="C856" s="12">
        <v>0</v>
      </c>
      <c r="D856" s="15">
        <v>39</v>
      </c>
    </row>
    <row r="857" spans="1:4" ht="18" customHeight="1" x14ac:dyDescent="0.2">
      <c r="A857" s="10">
        <v>19</v>
      </c>
      <c r="B857" s="11" t="s">
        <v>852</v>
      </c>
      <c r="C857" s="12">
        <v>0</v>
      </c>
      <c r="D857" s="15">
        <v>43</v>
      </c>
    </row>
    <row r="858" spans="1:4" ht="18" customHeight="1" x14ac:dyDescent="0.2">
      <c r="A858" s="10">
        <v>20</v>
      </c>
      <c r="B858" s="11" t="s">
        <v>853</v>
      </c>
      <c r="C858" s="12">
        <v>0</v>
      </c>
      <c r="D858" s="15">
        <v>48</v>
      </c>
    </row>
    <row r="859" spans="1:4" ht="18" customHeight="1" x14ac:dyDescent="0.2">
      <c r="A859" s="7">
        <v>67</v>
      </c>
      <c r="B859" s="8" t="s">
        <v>854</v>
      </c>
      <c r="C859" s="9">
        <f>SUM(C860:C868)</f>
        <v>0</v>
      </c>
      <c r="D859" s="9">
        <f>SUM(D860:D868)</f>
        <v>563</v>
      </c>
    </row>
    <row r="860" spans="1:4" ht="18" customHeight="1" x14ac:dyDescent="0.2">
      <c r="A860" s="10">
        <v>1</v>
      </c>
      <c r="B860" s="11" t="s">
        <v>855</v>
      </c>
      <c r="C860" s="12">
        <v>0</v>
      </c>
      <c r="D860" s="15">
        <v>144</v>
      </c>
    </row>
    <row r="861" spans="1:4" ht="18" customHeight="1" x14ac:dyDescent="0.2">
      <c r="A861" s="10">
        <v>2</v>
      </c>
      <c r="B861" s="11" t="s">
        <v>856</v>
      </c>
      <c r="C861" s="12">
        <v>0</v>
      </c>
      <c r="D861" s="15">
        <v>47</v>
      </c>
    </row>
    <row r="862" spans="1:4" ht="18" customHeight="1" x14ac:dyDescent="0.2">
      <c r="A862" s="10">
        <v>3</v>
      </c>
      <c r="B862" s="11" t="s">
        <v>857</v>
      </c>
      <c r="C862" s="12">
        <v>0</v>
      </c>
      <c r="D862" s="15">
        <v>32</v>
      </c>
    </row>
    <row r="863" spans="1:4" ht="18" customHeight="1" x14ac:dyDescent="0.2">
      <c r="A863" s="10">
        <v>4</v>
      </c>
      <c r="B863" s="11" t="s">
        <v>858</v>
      </c>
      <c r="C863" s="12">
        <v>0</v>
      </c>
      <c r="D863" s="15">
        <v>60</v>
      </c>
    </row>
    <row r="864" spans="1:4" ht="18" customHeight="1" x14ac:dyDescent="0.2">
      <c r="A864" s="10">
        <v>5</v>
      </c>
      <c r="B864" s="11" t="s">
        <v>859</v>
      </c>
      <c r="C864" s="12">
        <v>0</v>
      </c>
      <c r="D864" s="15">
        <v>35</v>
      </c>
    </row>
    <row r="865" spans="1:4" ht="18" customHeight="1" x14ac:dyDescent="0.2">
      <c r="A865" s="10">
        <v>6</v>
      </c>
      <c r="B865" s="11" t="s">
        <v>860</v>
      </c>
      <c r="C865" s="12">
        <v>0</v>
      </c>
      <c r="D865" s="15">
        <v>30</v>
      </c>
    </row>
    <row r="866" spans="1:4" ht="18" customHeight="1" x14ac:dyDescent="0.2">
      <c r="A866" s="10">
        <v>7</v>
      </c>
      <c r="B866" s="11" t="s">
        <v>861</v>
      </c>
      <c r="C866" s="12">
        <v>0</v>
      </c>
      <c r="D866" s="15">
        <v>112</v>
      </c>
    </row>
    <row r="867" spans="1:4" ht="18" customHeight="1" x14ac:dyDescent="0.2">
      <c r="A867" s="10">
        <v>8</v>
      </c>
      <c r="B867" s="11" t="s">
        <v>862</v>
      </c>
      <c r="C867" s="12">
        <v>0</v>
      </c>
      <c r="D867" s="15">
        <v>54</v>
      </c>
    </row>
    <row r="868" spans="1:4" ht="18" customHeight="1" x14ac:dyDescent="0.2">
      <c r="A868" s="10">
        <v>9</v>
      </c>
      <c r="B868" s="11" t="s">
        <v>863</v>
      </c>
      <c r="C868" s="12">
        <v>0</v>
      </c>
      <c r="D868" s="15">
        <v>49</v>
      </c>
    </row>
    <row r="869" spans="1:4" ht="18" customHeight="1" x14ac:dyDescent="0.2">
      <c r="A869" s="7">
        <v>68</v>
      </c>
      <c r="B869" s="8" t="s">
        <v>864</v>
      </c>
      <c r="C869" s="9">
        <f>SUM(C870:C877)</f>
        <v>0</v>
      </c>
      <c r="D869" s="9">
        <f>SUM(D870:D877)</f>
        <v>724</v>
      </c>
    </row>
    <row r="870" spans="1:4" ht="18" customHeight="1" x14ac:dyDescent="0.2">
      <c r="A870" s="10">
        <v>1</v>
      </c>
      <c r="B870" s="11" t="s">
        <v>865</v>
      </c>
      <c r="C870" s="12">
        <v>0</v>
      </c>
      <c r="D870" s="15">
        <v>95</v>
      </c>
    </row>
    <row r="871" spans="1:4" ht="18" customHeight="1" x14ac:dyDescent="0.2">
      <c r="A871" s="10">
        <v>2</v>
      </c>
      <c r="B871" s="11" t="s">
        <v>866</v>
      </c>
      <c r="C871" s="12">
        <v>0</v>
      </c>
      <c r="D871" s="15">
        <v>108</v>
      </c>
    </row>
    <row r="872" spans="1:4" ht="18" customHeight="1" x14ac:dyDescent="0.2">
      <c r="A872" s="10">
        <v>3</v>
      </c>
      <c r="B872" s="11" t="s">
        <v>867</v>
      </c>
      <c r="C872" s="12">
        <v>0</v>
      </c>
      <c r="D872" s="15">
        <v>78</v>
      </c>
    </row>
    <row r="873" spans="1:4" ht="18" customHeight="1" x14ac:dyDescent="0.2">
      <c r="A873" s="10">
        <v>4</v>
      </c>
      <c r="B873" s="11" t="s">
        <v>868</v>
      </c>
      <c r="C873" s="12">
        <v>0</v>
      </c>
      <c r="D873" s="15">
        <v>109</v>
      </c>
    </row>
    <row r="874" spans="1:4" ht="18" customHeight="1" x14ac:dyDescent="0.2">
      <c r="A874" s="10">
        <v>5</v>
      </c>
      <c r="B874" s="11" t="s">
        <v>869</v>
      </c>
      <c r="C874" s="12">
        <v>0</v>
      </c>
      <c r="D874" s="15">
        <v>56</v>
      </c>
    </row>
    <row r="875" spans="1:4" ht="18" customHeight="1" x14ac:dyDescent="0.2">
      <c r="A875" s="10">
        <v>6</v>
      </c>
      <c r="B875" s="11" t="s">
        <v>870</v>
      </c>
      <c r="C875" s="12">
        <v>0</v>
      </c>
      <c r="D875" s="15">
        <v>151</v>
      </c>
    </row>
    <row r="876" spans="1:4" ht="18" customHeight="1" x14ac:dyDescent="0.2">
      <c r="A876" s="10">
        <v>7</v>
      </c>
      <c r="B876" s="11" t="s">
        <v>871</v>
      </c>
      <c r="C876" s="12">
        <v>0</v>
      </c>
      <c r="D876" s="15">
        <v>90</v>
      </c>
    </row>
    <row r="877" spans="1:4" ht="18" customHeight="1" x14ac:dyDescent="0.2">
      <c r="A877" s="10">
        <v>8</v>
      </c>
      <c r="B877" s="11" t="s">
        <v>872</v>
      </c>
      <c r="C877" s="12">
        <v>0</v>
      </c>
      <c r="D877" s="15">
        <v>37</v>
      </c>
    </row>
    <row r="878" spans="1:4" ht="18" customHeight="1" x14ac:dyDescent="0.2">
      <c r="A878" s="7">
        <v>69</v>
      </c>
      <c r="B878" s="8" t="s">
        <v>873</v>
      </c>
      <c r="C878" s="9">
        <f>SUM(C879:C903)</f>
        <v>0</v>
      </c>
      <c r="D878" s="9">
        <f>SUM(D879:D903)</f>
        <v>6908</v>
      </c>
    </row>
    <row r="879" spans="1:4" ht="18" customHeight="1" x14ac:dyDescent="0.2">
      <c r="A879" s="10">
        <v>1</v>
      </c>
      <c r="B879" s="11" t="s">
        <v>874</v>
      </c>
      <c r="C879" s="12">
        <v>0</v>
      </c>
      <c r="D879" s="15">
        <v>389</v>
      </c>
    </row>
    <row r="880" spans="1:4" ht="18" customHeight="1" x14ac:dyDescent="0.2">
      <c r="A880" s="10">
        <v>2</v>
      </c>
      <c r="B880" s="11" t="s">
        <v>875</v>
      </c>
      <c r="C880" s="12">
        <v>0</v>
      </c>
      <c r="D880" s="15">
        <v>260</v>
      </c>
    </row>
    <row r="881" spans="1:4" ht="18" customHeight="1" x14ac:dyDescent="0.2">
      <c r="A881" s="10">
        <v>3</v>
      </c>
      <c r="B881" s="11" t="s">
        <v>876</v>
      </c>
      <c r="C881" s="12">
        <v>0</v>
      </c>
      <c r="D881" s="15">
        <v>120</v>
      </c>
    </row>
    <row r="882" spans="1:4" ht="18" customHeight="1" x14ac:dyDescent="0.2">
      <c r="A882" s="10">
        <v>4</v>
      </c>
      <c r="B882" s="11" t="s">
        <v>877</v>
      </c>
      <c r="C882" s="12">
        <v>0</v>
      </c>
      <c r="D882" s="15">
        <v>629</v>
      </c>
    </row>
    <row r="883" spans="1:4" ht="18" customHeight="1" x14ac:dyDescent="0.2">
      <c r="A883" s="10">
        <v>5</v>
      </c>
      <c r="B883" s="11" t="s">
        <v>878</v>
      </c>
      <c r="C883" s="12">
        <v>0</v>
      </c>
      <c r="D883" s="15">
        <v>284</v>
      </c>
    </row>
    <row r="884" spans="1:4" ht="18" customHeight="1" x14ac:dyDescent="0.2">
      <c r="A884" s="10">
        <v>6</v>
      </c>
      <c r="B884" s="11" t="s">
        <v>879</v>
      </c>
      <c r="C884" s="12">
        <v>0</v>
      </c>
      <c r="D884" s="15">
        <v>630</v>
      </c>
    </row>
    <row r="885" spans="1:4" ht="18" customHeight="1" x14ac:dyDescent="0.2">
      <c r="A885" s="10">
        <v>7</v>
      </c>
      <c r="B885" s="11" t="s">
        <v>880</v>
      </c>
      <c r="C885" s="12">
        <v>0</v>
      </c>
      <c r="D885" s="15">
        <v>373</v>
      </c>
    </row>
    <row r="886" spans="1:4" ht="18" customHeight="1" x14ac:dyDescent="0.2">
      <c r="A886" s="10">
        <v>8</v>
      </c>
      <c r="B886" s="11" t="s">
        <v>881</v>
      </c>
      <c r="C886" s="12">
        <v>0</v>
      </c>
      <c r="D886" s="15">
        <v>276</v>
      </c>
    </row>
    <row r="887" spans="1:4" ht="18" customHeight="1" x14ac:dyDescent="0.2">
      <c r="A887" s="10">
        <v>9</v>
      </c>
      <c r="B887" s="11" t="s">
        <v>882</v>
      </c>
      <c r="C887" s="12">
        <v>0</v>
      </c>
      <c r="D887" s="15">
        <v>576</v>
      </c>
    </row>
    <row r="888" spans="1:4" ht="18" customHeight="1" x14ac:dyDescent="0.2">
      <c r="A888" s="10">
        <v>10</v>
      </c>
      <c r="B888" s="11" t="s">
        <v>883</v>
      </c>
      <c r="C888" s="12">
        <v>0</v>
      </c>
      <c r="D888" s="15">
        <v>409</v>
      </c>
    </row>
    <row r="889" spans="1:4" ht="18" customHeight="1" x14ac:dyDescent="0.2">
      <c r="A889" s="10">
        <v>11</v>
      </c>
      <c r="B889" s="11" t="s">
        <v>884</v>
      </c>
      <c r="C889" s="12">
        <v>0</v>
      </c>
      <c r="D889" s="15">
        <v>257</v>
      </c>
    </row>
    <row r="890" spans="1:4" ht="18" customHeight="1" x14ac:dyDescent="0.2">
      <c r="A890" s="10">
        <v>12</v>
      </c>
      <c r="B890" s="11" t="s">
        <v>885</v>
      </c>
      <c r="C890" s="12">
        <v>0</v>
      </c>
      <c r="D890" s="15">
        <v>502</v>
      </c>
    </row>
    <row r="891" spans="1:4" ht="18" customHeight="1" x14ac:dyDescent="0.2">
      <c r="A891" s="10">
        <v>13</v>
      </c>
      <c r="B891" s="11" t="s">
        <v>886</v>
      </c>
      <c r="C891" s="12">
        <v>0</v>
      </c>
      <c r="D891" s="15">
        <v>380</v>
      </c>
    </row>
    <row r="892" spans="1:4" ht="18" customHeight="1" x14ac:dyDescent="0.2">
      <c r="A892" s="10">
        <v>14</v>
      </c>
      <c r="B892" s="11" t="s">
        <v>887</v>
      </c>
      <c r="C892" s="12">
        <v>0</v>
      </c>
      <c r="D892" s="15">
        <v>26</v>
      </c>
    </row>
    <row r="893" spans="1:4" ht="18" customHeight="1" x14ac:dyDescent="0.2">
      <c r="A893" s="10">
        <v>15</v>
      </c>
      <c r="B893" s="11" t="s">
        <v>888</v>
      </c>
      <c r="C893" s="12">
        <v>0</v>
      </c>
      <c r="D893" s="15">
        <v>134</v>
      </c>
    </row>
    <row r="894" spans="1:4" ht="18" customHeight="1" x14ac:dyDescent="0.2">
      <c r="A894" s="10">
        <v>16</v>
      </c>
      <c r="B894" s="11" t="s">
        <v>889</v>
      </c>
      <c r="C894" s="12">
        <v>0</v>
      </c>
      <c r="D894" s="15">
        <v>185</v>
      </c>
    </row>
    <row r="895" spans="1:4" ht="18" customHeight="1" x14ac:dyDescent="0.2">
      <c r="A895" s="10">
        <v>17</v>
      </c>
      <c r="B895" s="11" t="s">
        <v>890</v>
      </c>
      <c r="C895" s="12">
        <v>0</v>
      </c>
      <c r="D895" s="15">
        <v>172</v>
      </c>
    </row>
    <row r="896" spans="1:4" ht="18" customHeight="1" x14ac:dyDescent="0.2">
      <c r="A896" s="10">
        <v>18</v>
      </c>
      <c r="B896" s="11" t="s">
        <v>891</v>
      </c>
      <c r="C896" s="12">
        <v>0</v>
      </c>
      <c r="D896" s="15">
        <v>137</v>
      </c>
    </row>
    <row r="897" spans="1:4" ht="18" customHeight="1" x14ac:dyDescent="0.2">
      <c r="A897" s="10">
        <v>19</v>
      </c>
      <c r="B897" s="11" t="s">
        <v>892</v>
      </c>
      <c r="C897" s="12">
        <v>0</v>
      </c>
      <c r="D897" s="15">
        <v>227</v>
      </c>
    </row>
    <row r="898" spans="1:4" ht="18" customHeight="1" x14ac:dyDescent="0.2">
      <c r="A898" s="10">
        <v>20</v>
      </c>
      <c r="B898" s="11" t="s">
        <v>893</v>
      </c>
      <c r="C898" s="12">
        <v>0</v>
      </c>
      <c r="D898" s="15">
        <v>202</v>
      </c>
    </row>
    <row r="899" spans="1:4" ht="18" customHeight="1" x14ac:dyDescent="0.2">
      <c r="A899" s="10">
        <v>21</v>
      </c>
      <c r="B899" s="11" t="s">
        <v>894</v>
      </c>
      <c r="C899" s="12">
        <v>0</v>
      </c>
      <c r="D899" s="15">
        <v>198</v>
      </c>
    </row>
    <row r="900" spans="1:4" ht="18" customHeight="1" x14ac:dyDescent="0.2">
      <c r="A900" s="10">
        <v>22</v>
      </c>
      <c r="B900" s="11" t="s">
        <v>895</v>
      </c>
      <c r="C900" s="12">
        <v>0</v>
      </c>
      <c r="D900" s="15">
        <v>121</v>
      </c>
    </row>
    <row r="901" spans="1:4" ht="18" customHeight="1" x14ac:dyDescent="0.2">
      <c r="A901" s="10">
        <v>23</v>
      </c>
      <c r="B901" s="11" t="s">
        <v>896</v>
      </c>
      <c r="C901" s="12">
        <v>0</v>
      </c>
      <c r="D901" s="15">
        <v>199</v>
      </c>
    </row>
    <row r="902" spans="1:4" ht="18" customHeight="1" x14ac:dyDescent="0.2">
      <c r="A902" s="10">
        <v>24</v>
      </c>
      <c r="B902" s="11" t="s">
        <v>897</v>
      </c>
      <c r="C902" s="12">
        <v>0</v>
      </c>
      <c r="D902" s="15">
        <v>114</v>
      </c>
    </row>
    <row r="903" spans="1:4" ht="18" customHeight="1" x14ac:dyDescent="0.2">
      <c r="A903" s="10">
        <v>25</v>
      </c>
      <c r="B903" s="11" t="s">
        <v>898</v>
      </c>
      <c r="C903" s="12">
        <v>0</v>
      </c>
      <c r="D903" s="15">
        <v>108</v>
      </c>
    </row>
    <row r="904" spans="1:4" ht="18" customHeight="1" x14ac:dyDescent="0.2">
      <c r="A904" s="7">
        <v>70</v>
      </c>
      <c r="B904" s="8" t="s">
        <v>899</v>
      </c>
      <c r="C904" s="9">
        <f>SUM(C905:C911)</f>
        <v>0</v>
      </c>
      <c r="D904" s="9">
        <f>SUM(D905:D911)</f>
        <v>468</v>
      </c>
    </row>
    <row r="905" spans="1:4" ht="18" customHeight="1" x14ac:dyDescent="0.2">
      <c r="A905" s="10">
        <v>1</v>
      </c>
      <c r="B905" s="11" t="s">
        <v>900</v>
      </c>
      <c r="C905" s="12">
        <v>0</v>
      </c>
      <c r="D905" s="15">
        <v>59</v>
      </c>
    </row>
    <row r="906" spans="1:4" ht="18" customHeight="1" x14ac:dyDescent="0.2">
      <c r="A906" s="10">
        <v>2</v>
      </c>
      <c r="B906" s="11" t="s">
        <v>901</v>
      </c>
      <c r="C906" s="12">
        <v>0</v>
      </c>
      <c r="D906" s="15">
        <v>52</v>
      </c>
    </row>
    <row r="907" spans="1:4" ht="18" customHeight="1" x14ac:dyDescent="0.2">
      <c r="A907" s="10">
        <v>3</v>
      </c>
      <c r="B907" s="11" t="s">
        <v>902</v>
      </c>
      <c r="C907" s="12">
        <v>0</v>
      </c>
      <c r="D907" s="15">
        <v>32</v>
      </c>
    </row>
    <row r="908" spans="1:4" ht="18" customHeight="1" x14ac:dyDescent="0.2">
      <c r="A908" s="10">
        <v>4</v>
      </c>
      <c r="B908" s="11" t="s">
        <v>903</v>
      </c>
      <c r="C908" s="12">
        <v>0</v>
      </c>
      <c r="D908" s="15">
        <v>98</v>
      </c>
    </row>
    <row r="909" spans="1:4" ht="18" customHeight="1" x14ac:dyDescent="0.2">
      <c r="A909" s="10">
        <v>5</v>
      </c>
      <c r="B909" s="11" t="s">
        <v>904</v>
      </c>
      <c r="C909" s="12">
        <v>0</v>
      </c>
      <c r="D909" s="15">
        <v>59</v>
      </c>
    </row>
    <row r="910" spans="1:4" ht="18" customHeight="1" x14ac:dyDescent="0.2">
      <c r="A910" s="10">
        <v>6</v>
      </c>
      <c r="B910" s="11" t="s">
        <v>905</v>
      </c>
      <c r="C910" s="12">
        <v>0</v>
      </c>
      <c r="D910" s="15">
        <v>125</v>
      </c>
    </row>
    <row r="911" spans="1:4" ht="18" customHeight="1" x14ac:dyDescent="0.2">
      <c r="A911" s="10">
        <v>7</v>
      </c>
      <c r="B911" s="11" t="s">
        <v>906</v>
      </c>
      <c r="C911" s="12">
        <v>0</v>
      </c>
      <c r="D911" s="15">
        <v>43</v>
      </c>
    </row>
    <row r="912" spans="1:4" ht="18" customHeight="1" x14ac:dyDescent="0.2">
      <c r="A912" s="7">
        <v>71</v>
      </c>
      <c r="B912" s="8" t="s">
        <v>907</v>
      </c>
      <c r="C912" s="9">
        <f>SUM(C913:C930)</f>
        <v>0</v>
      </c>
      <c r="D912" s="9">
        <f>SUM(D913:D930)</f>
        <v>1815</v>
      </c>
    </row>
    <row r="913" spans="1:4" ht="18" customHeight="1" x14ac:dyDescent="0.2">
      <c r="A913" s="10">
        <v>1</v>
      </c>
      <c r="B913" s="11" t="s">
        <v>908</v>
      </c>
      <c r="C913" s="12">
        <v>0</v>
      </c>
      <c r="D913" s="15">
        <v>230</v>
      </c>
    </row>
    <row r="914" spans="1:4" ht="18" customHeight="1" x14ac:dyDescent="0.2">
      <c r="A914" s="10">
        <v>2</v>
      </c>
      <c r="B914" s="11" t="s">
        <v>909</v>
      </c>
      <c r="C914" s="12">
        <v>0</v>
      </c>
      <c r="D914" s="15">
        <v>78</v>
      </c>
    </row>
    <row r="915" spans="1:4" ht="18" customHeight="1" x14ac:dyDescent="0.2">
      <c r="A915" s="10">
        <v>3</v>
      </c>
      <c r="B915" s="11" t="s">
        <v>910</v>
      </c>
      <c r="C915" s="12">
        <v>0</v>
      </c>
      <c r="D915" s="15">
        <v>99</v>
      </c>
    </row>
    <row r="916" spans="1:4" ht="18" customHeight="1" x14ac:dyDescent="0.2">
      <c r="A916" s="10">
        <v>4</v>
      </c>
      <c r="B916" s="11" t="s">
        <v>911</v>
      </c>
      <c r="C916" s="12">
        <v>0</v>
      </c>
      <c r="D916" s="15">
        <v>153</v>
      </c>
    </row>
    <row r="917" spans="1:4" ht="18" customHeight="1" x14ac:dyDescent="0.2">
      <c r="A917" s="10">
        <v>5</v>
      </c>
      <c r="B917" s="11" t="s">
        <v>912</v>
      </c>
      <c r="C917" s="12">
        <v>0</v>
      </c>
      <c r="D917" s="15">
        <v>226</v>
      </c>
    </row>
    <row r="918" spans="1:4" ht="18" customHeight="1" x14ac:dyDescent="0.2">
      <c r="A918" s="10">
        <v>6</v>
      </c>
      <c r="B918" s="11" t="s">
        <v>913</v>
      </c>
      <c r="C918" s="12">
        <v>0</v>
      </c>
      <c r="D918" s="15">
        <v>86</v>
      </c>
    </row>
    <row r="919" spans="1:4" ht="18" customHeight="1" x14ac:dyDescent="0.2">
      <c r="A919" s="10">
        <v>7</v>
      </c>
      <c r="B919" s="11" t="s">
        <v>914</v>
      </c>
      <c r="C919" s="12">
        <v>0</v>
      </c>
      <c r="D919" s="15">
        <v>230</v>
      </c>
    </row>
    <row r="920" spans="1:4" ht="18" customHeight="1" x14ac:dyDescent="0.2">
      <c r="A920" s="10">
        <v>8</v>
      </c>
      <c r="B920" s="11" t="s">
        <v>915</v>
      </c>
      <c r="C920" s="12">
        <v>0</v>
      </c>
      <c r="D920" s="15">
        <v>71</v>
      </c>
    </row>
    <row r="921" spans="1:4" ht="18" customHeight="1" x14ac:dyDescent="0.2">
      <c r="A921" s="10">
        <v>9</v>
      </c>
      <c r="B921" s="11" t="s">
        <v>916</v>
      </c>
      <c r="C921" s="12">
        <v>0</v>
      </c>
      <c r="D921" s="15">
        <v>115</v>
      </c>
    </row>
    <row r="922" spans="1:4" ht="18" customHeight="1" x14ac:dyDescent="0.2">
      <c r="A922" s="10">
        <v>10</v>
      </c>
      <c r="B922" s="11" t="s">
        <v>917</v>
      </c>
      <c r="C922" s="12">
        <v>0</v>
      </c>
      <c r="D922" s="15">
        <v>126</v>
      </c>
    </row>
    <row r="923" spans="1:4" ht="18" customHeight="1" x14ac:dyDescent="0.2">
      <c r="A923" s="10">
        <v>11</v>
      </c>
      <c r="B923" s="11" t="s">
        <v>918</v>
      </c>
      <c r="C923" s="12">
        <v>0</v>
      </c>
      <c r="D923" s="15">
        <v>60</v>
      </c>
    </row>
    <row r="924" spans="1:4" ht="18" customHeight="1" x14ac:dyDescent="0.2">
      <c r="A924" s="10">
        <v>12</v>
      </c>
      <c r="B924" s="11" t="s">
        <v>919</v>
      </c>
      <c r="C924" s="12">
        <v>0</v>
      </c>
      <c r="D924" s="15">
        <v>79</v>
      </c>
    </row>
    <row r="925" spans="1:4" ht="18" customHeight="1" x14ac:dyDescent="0.2">
      <c r="A925" s="10">
        <v>13</v>
      </c>
      <c r="B925" s="11" t="s">
        <v>920</v>
      </c>
      <c r="C925" s="12">
        <v>0</v>
      </c>
      <c r="D925" s="15">
        <v>37</v>
      </c>
    </row>
    <row r="926" spans="1:4" ht="18" customHeight="1" x14ac:dyDescent="0.2">
      <c r="A926" s="10">
        <v>14</v>
      </c>
      <c r="B926" s="11" t="s">
        <v>921</v>
      </c>
      <c r="C926" s="12">
        <v>0</v>
      </c>
      <c r="D926" s="15">
        <v>75</v>
      </c>
    </row>
    <row r="927" spans="1:4" ht="18" customHeight="1" x14ac:dyDescent="0.2">
      <c r="A927" s="10">
        <v>15</v>
      </c>
      <c r="B927" s="11" t="s">
        <v>922</v>
      </c>
      <c r="C927" s="12">
        <v>0</v>
      </c>
      <c r="D927" s="15">
        <v>20</v>
      </c>
    </row>
    <row r="928" spans="1:4" ht="18" customHeight="1" x14ac:dyDescent="0.2">
      <c r="A928" s="10">
        <v>16</v>
      </c>
      <c r="B928" s="11" t="s">
        <v>923</v>
      </c>
      <c r="C928" s="12">
        <v>0</v>
      </c>
      <c r="D928" s="15">
        <v>62</v>
      </c>
    </row>
    <row r="929" spans="1:4" ht="18" customHeight="1" x14ac:dyDescent="0.2">
      <c r="A929" s="10">
        <v>17</v>
      </c>
      <c r="B929" s="11" t="s">
        <v>924</v>
      </c>
      <c r="C929" s="12">
        <v>0</v>
      </c>
      <c r="D929" s="15">
        <v>44</v>
      </c>
    </row>
    <row r="930" spans="1:4" ht="18" customHeight="1" x14ac:dyDescent="0.2">
      <c r="A930" s="10">
        <v>18</v>
      </c>
      <c r="B930" s="11" t="s">
        <v>925</v>
      </c>
      <c r="C930" s="12">
        <v>0</v>
      </c>
      <c r="D930" s="15">
        <v>24</v>
      </c>
    </row>
    <row r="931" spans="1:4" ht="18" customHeight="1" x14ac:dyDescent="0.2">
      <c r="A931" s="7">
        <v>72</v>
      </c>
      <c r="B931" s="8" t="s">
        <v>926</v>
      </c>
      <c r="C931" s="9">
        <f>SUM(C932:C956)</f>
        <v>0</v>
      </c>
      <c r="D931" s="9">
        <f>SUM(D932:D956)</f>
        <v>1302</v>
      </c>
    </row>
    <row r="932" spans="1:4" ht="18" customHeight="1" x14ac:dyDescent="0.2">
      <c r="A932" s="10">
        <v>1</v>
      </c>
      <c r="B932" s="11" t="s">
        <v>927</v>
      </c>
      <c r="C932" s="12">
        <v>0</v>
      </c>
      <c r="D932" s="15">
        <v>65</v>
      </c>
    </row>
    <row r="933" spans="1:4" ht="18" customHeight="1" x14ac:dyDescent="0.2">
      <c r="A933" s="10">
        <v>2</v>
      </c>
      <c r="B933" s="11" t="s">
        <v>928</v>
      </c>
      <c r="C933" s="12">
        <v>0</v>
      </c>
      <c r="D933" s="15">
        <v>76</v>
      </c>
    </row>
    <row r="934" spans="1:4" ht="18" customHeight="1" x14ac:dyDescent="0.2">
      <c r="A934" s="10">
        <v>3</v>
      </c>
      <c r="B934" s="11" t="s">
        <v>929</v>
      </c>
      <c r="C934" s="12">
        <v>0</v>
      </c>
      <c r="D934" s="15">
        <v>55</v>
      </c>
    </row>
    <row r="935" spans="1:4" ht="18" customHeight="1" x14ac:dyDescent="0.2">
      <c r="A935" s="10">
        <v>4</v>
      </c>
      <c r="B935" s="11" t="s">
        <v>930</v>
      </c>
      <c r="C935" s="12">
        <v>0</v>
      </c>
      <c r="D935" s="15">
        <v>60</v>
      </c>
    </row>
    <row r="936" spans="1:4" ht="18" customHeight="1" x14ac:dyDescent="0.2">
      <c r="A936" s="10">
        <v>5</v>
      </c>
      <c r="B936" s="11" t="s">
        <v>931</v>
      </c>
      <c r="C936" s="12">
        <v>0</v>
      </c>
      <c r="D936" s="15">
        <v>21</v>
      </c>
    </row>
    <row r="937" spans="1:4" ht="18" customHeight="1" x14ac:dyDescent="0.2">
      <c r="A937" s="10">
        <v>6</v>
      </c>
      <c r="B937" s="11" t="s">
        <v>932</v>
      </c>
      <c r="C937" s="12">
        <v>0</v>
      </c>
      <c r="D937" s="15">
        <v>103</v>
      </c>
    </row>
    <row r="938" spans="1:4" ht="18" customHeight="1" x14ac:dyDescent="0.2">
      <c r="A938" s="10">
        <v>7</v>
      </c>
      <c r="B938" s="11" t="s">
        <v>933</v>
      </c>
      <c r="C938" s="12">
        <v>0</v>
      </c>
      <c r="D938" s="15">
        <v>87</v>
      </c>
    </row>
    <row r="939" spans="1:4" ht="18" customHeight="1" x14ac:dyDescent="0.2">
      <c r="A939" s="10">
        <v>8</v>
      </c>
      <c r="B939" s="11" t="s">
        <v>934</v>
      </c>
      <c r="C939" s="12">
        <v>0</v>
      </c>
      <c r="D939" s="15">
        <v>47</v>
      </c>
    </row>
    <row r="940" spans="1:4" ht="18" customHeight="1" x14ac:dyDescent="0.2">
      <c r="A940" s="10">
        <v>9</v>
      </c>
      <c r="B940" s="11" t="s">
        <v>935</v>
      </c>
      <c r="C940" s="12">
        <v>0</v>
      </c>
      <c r="D940" s="15">
        <v>18</v>
      </c>
    </row>
    <row r="941" spans="1:4" ht="18" customHeight="1" x14ac:dyDescent="0.2">
      <c r="A941" s="10">
        <v>10</v>
      </c>
      <c r="B941" s="11" t="s">
        <v>936</v>
      </c>
      <c r="C941" s="12">
        <v>0</v>
      </c>
      <c r="D941" s="15">
        <v>19</v>
      </c>
    </row>
    <row r="942" spans="1:4" ht="18" customHeight="1" x14ac:dyDescent="0.2">
      <c r="A942" s="10">
        <v>11</v>
      </c>
      <c r="B942" s="11" t="s">
        <v>937</v>
      </c>
      <c r="C942" s="12">
        <v>0</v>
      </c>
      <c r="D942" s="15">
        <v>42</v>
      </c>
    </row>
    <row r="943" spans="1:4" ht="18" customHeight="1" x14ac:dyDescent="0.2">
      <c r="A943" s="10">
        <v>12</v>
      </c>
      <c r="B943" s="11" t="s">
        <v>938</v>
      </c>
      <c r="C943" s="12">
        <v>0</v>
      </c>
      <c r="D943" s="15">
        <v>53</v>
      </c>
    </row>
    <row r="944" spans="1:4" ht="18" customHeight="1" x14ac:dyDescent="0.2">
      <c r="A944" s="10">
        <v>13</v>
      </c>
      <c r="B944" s="11" t="s">
        <v>939</v>
      </c>
      <c r="C944" s="12">
        <v>0</v>
      </c>
      <c r="D944" s="15">
        <v>52</v>
      </c>
    </row>
    <row r="945" spans="1:4" ht="18" customHeight="1" x14ac:dyDescent="0.2">
      <c r="A945" s="10">
        <v>14</v>
      </c>
      <c r="B945" s="11" t="s">
        <v>940</v>
      </c>
      <c r="C945" s="12">
        <v>0</v>
      </c>
      <c r="D945" s="15">
        <v>81</v>
      </c>
    </row>
    <row r="946" spans="1:4" ht="18" customHeight="1" x14ac:dyDescent="0.2">
      <c r="A946" s="10">
        <v>15</v>
      </c>
      <c r="B946" s="11" t="s">
        <v>941</v>
      </c>
      <c r="C946" s="12">
        <v>0</v>
      </c>
      <c r="D946" s="15">
        <v>9</v>
      </c>
    </row>
    <row r="947" spans="1:4" ht="18" customHeight="1" x14ac:dyDescent="0.2">
      <c r="A947" s="10">
        <v>16</v>
      </c>
      <c r="B947" s="11" t="s">
        <v>942</v>
      </c>
      <c r="C947" s="12">
        <v>0</v>
      </c>
      <c r="D947" s="15">
        <v>59</v>
      </c>
    </row>
    <row r="948" spans="1:4" ht="18" customHeight="1" x14ac:dyDescent="0.2">
      <c r="A948" s="10">
        <v>17</v>
      </c>
      <c r="B948" s="11" t="s">
        <v>943</v>
      </c>
      <c r="C948" s="12">
        <v>0</v>
      </c>
      <c r="D948" s="15">
        <v>124</v>
      </c>
    </row>
    <row r="949" spans="1:4" ht="18" customHeight="1" x14ac:dyDescent="0.2">
      <c r="A949" s="10">
        <v>18</v>
      </c>
      <c r="B949" s="11" t="s">
        <v>944</v>
      </c>
      <c r="C949" s="12">
        <v>0</v>
      </c>
      <c r="D949" s="15">
        <v>32</v>
      </c>
    </row>
    <row r="950" spans="1:4" ht="18" customHeight="1" x14ac:dyDescent="0.2">
      <c r="A950" s="10">
        <v>19</v>
      </c>
      <c r="B950" s="11" t="s">
        <v>945</v>
      </c>
      <c r="C950" s="12">
        <v>0</v>
      </c>
      <c r="D950" s="15">
        <v>46</v>
      </c>
    </row>
    <row r="951" spans="1:4" ht="18" customHeight="1" x14ac:dyDescent="0.2">
      <c r="A951" s="10">
        <v>20</v>
      </c>
      <c r="B951" s="11" t="s">
        <v>946</v>
      </c>
      <c r="C951" s="12">
        <v>0</v>
      </c>
      <c r="D951" s="15">
        <v>28</v>
      </c>
    </row>
    <row r="952" spans="1:4" ht="18" customHeight="1" x14ac:dyDescent="0.2">
      <c r="A952" s="10">
        <v>21</v>
      </c>
      <c r="B952" s="11" t="s">
        <v>947</v>
      </c>
      <c r="C952" s="12">
        <v>0</v>
      </c>
      <c r="D952" s="15">
        <v>15</v>
      </c>
    </row>
    <row r="953" spans="1:4" ht="18" customHeight="1" x14ac:dyDescent="0.2">
      <c r="A953" s="10">
        <v>22</v>
      </c>
      <c r="B953" s="11" t="s">
        <v>948</v>
      </c>
      <c r="C953" s="12">
        <v>0</v>
      </c>
      <c r="D953" s="15">
        <v>17</v>
      </c>
    </row>
    <row r="954" spans="1:4" ht="18" customHeight="1" x14ac:dyDescent="0.2">
      <c r="A954" s="10">
        <v>23</v>
      </c>
      <c r="B954" s="11" t="s">
        <v>949</v>
      </c>
      <c r="C954" s="12">
        <v>0</v>
      </c>
      <c r="D954" s="15">
        <v>38</v>
      </c>
    </row>
    <row r="955" spans="1:4" ht="18" customHeight="1" x14ac:dyDescent="0.2">
      <c r="A955" s="10">
        <v>24</v>
      </c>
      <c r="B955" s="11" t="s">
        <v>950</v>
      </c>
      <c r="C955" s="12">
        <v>0</v>
      </c>
      <c r="D955" s="15">
        <v>132</v>
      </c>
    </row>
    <row r="956" spans="1:4" ht="18" customHeight="1" x14ac:dyDescent="0.2">
      <c r="A956" s="10">
        <v>25</v>
      </c>
      <c r="B956" s="11" t="s">
        <v>951</v>
      </c>
      <c r="C956" s="12">
        <v>0</v>
      </c>
      <c r="D956" s="15">
        <v>23</v>
      </c>
    </row>
    <row r="957" spans="1:4" ht="18" customHeight="1" x14ac:dyDescent="0.2">
      <c r="A957" s="7">
        <v>73</v>
      </c>
      <c r="B957" s="8" t="s">
        <v>952</v>
      </c>
      <c r="C957" s="9">
        <f>SUM(C958:C965)</f>
        <v>0</v>
      </c>
      <c r="D957" s="9">
        <f>SUM(D958:D965)</f>
        <v>145</v>
      </c>
    </row>
    <row r="958" spans="1:4" ht="18" customHeight="1" x14ac:dyDescent="0.2">
      <c r="A958" s="10">
        <v>1</v>
      </c>
      <c r="B958" s="11" t="s">
        <v>953</v>
      </c>
      <c r="C958" s="12">
        <v>0</v>
      </c>
      <c r="D958" s="15">
        <v>15</v>
      </c>
    </row>
    <row r="959" spans="1:4" ht="18" customHeight="1" x14ac:dyDescent="0.2">
      <c r="A959" s="10">
        <v>2</v>
      </c>
      <c r="B959" s="11" t="s">
        <v>954</v>
      </c>
      <c r="C959" s="12">
        <v>0</v>
      </c>
      <c r="D959" s="15">
        <v>12</v>
      </c>
    </row>
    <row r="960" spans="1:4" ht="18" customHeight="1" x14ac:dyDescent="0.2">
      <c r="A960" s="10">
        <v>3</v>
      </c>
      <c r="B960" s="11" t="s">
        <v>955</v>
      </c>
      <c r="C960" s="12">
        <v>0</v>
      </c>
      <c r="D960" s="15">
        <v>10</v>
      </c>
    </row>
    <row r="961" spans="1:4" ht="18" customHeight="1" x14ac:dyDescent="0.2">
      <c r="A961" s="10">
        <v>4</v>
      </c>
      <c r="B961" s="11" t="s">
        <v>956</v>
      </c>
      <c r="C961" s="12">
        <v>0</v>
      </c>
      <c r="D961" s="15">
        <v>32</v>
      </c>
    </row>
    <row r="962" spans="1:4" ht="18" customHeight="1" x14ac:dyDescent="0.2">
      <c r="A962" s="10">
        <v>5</v>
      </c>
      <c r="B962" s="11" t="s">
        <v>957</v>
      </c>
      <c r="C962" s="12">
        <v>0</v>
      </c>
      <c r="D962" s="15">
        <v>17</v>
      </c>
    </row>
    <row r="963" spans="1:4" ht="18" customHeight="1" x14ac:dyDescent="0.2">
      <c r="A963" s="10">
        <v>6</v>
      </c>
      <c r="B963" s="11" t="s">
        <v>958</v>
      </c>
      <c r="C963" s="12">
        <v>0</v>
      </c>
      <c r="D963" s="15">
        <v>21</v>
      </c>
    </row>
    <row r="964" spans="1:4" ht="18" customHeight="1" x14ac:dyDescent="0.2">
      <c r="A964" s="10">
        <v>7</v>
      </c>
      <c r="B964" s="11" t="s">
        <v>959</v>
      </c>
      <c r="C964" s="12">
        <v>0</v>
      </c>
      <c r="D964" s="15">
        <v>16</v>
      </c>
    </row>
    <row r="965" spans="1:4" ht="18" customHeight="1" x14ac:dyDescent="0.2">
      <c r="A965" s="10">
        <v>8</v>
      </c>
      <c r="B965" s="11" t="s">
        <v>960</v>
      </c>
      <c r="C965" s="12">
        <v>0</v>
      </c>
      <c r="D965" s="15">
        <v>22</v>
      </c>
    </row>
    <row r="966" spans="1:4" ht="18" customHeight="1" x14ac:dyDescent="0.2">
      <c r="A966" s="7">
        <v>74</v>
      </c>
      <c r="B966" s="8" t="s">
        <v>961</v>
      </c>
      <c r="C966" s="9">
        <f>SUM(C967:C977)</f>
        <v>0</v>
      </c>
      <c r="D966" s="9">
        <f>SUM(D967:D977)</f>
        <v>1724</v>
      </c>
    </row>
    <row r="967" spans="1:4" ht="18" customHeight="1" x14ac:dyDescent="0.2">
      <c r="A967" s="10">
        <v>1</v>
      </c>
      <c r="B967" s="11" t="s">
        <v>962</v>
      </c>
      <c r="C967" s="12">
        <v>0</v>
      </c>
      <c r="D967" s="15">
        <v>237</v>
      </c>
    </row>
    <row r="968" spans="1:4" ht="18" customHeight="1" x14ac:dyDescent="0.2">
      <c r="A968" s="10">
        <v>2</v>
      </c>
      <c r="B968" s="11" t="s">
        <v>963</v>
      </c>
      <c r="C968" s="12">
        <v>0</v>
      </c>
      <c r="D968" s="15">
        <v>171</v>
      </c>
    </row>
    <row r="969" spans="1:4" ht="18" customHeight="1" x14ac:dyDescent="0.2">
      <c r="A969" s="10">
        <v>3</v>
      </c>
      <c r="B969" s="11" t="s">
        <v>964</v>
      </c>
      <c r="C969" s="12">
        <v>0</v>
      </c>
      <c r="D969" s="15">
        <v>527</v>
      </c>
    </row>
    <row r="970" spans="1:4" ht="18" customHeight="1" x14ac:dyDescent="0.2">
      <c r="A970" s="10">
        <v>4</v>
      </c>
      <c r="B970" s="11" t="s">
        <v>965</v>
      </c>
      <c r="C970" s="12">
        <v>0</v>
      </c>
      <c r="D970" s="15">
        <v>97</v>
      </c>
    </row>
    <row r="971" spans="1:4" ht="18" customHeight="1" x14ac:dyDescent="0.2">
      <c r="A971" s="10">
        <v>5</v>
      </c>
      <c r="B971" s="11" t="s">
        <v>966</v>
      </c>
      <c r="C971" s="12">
        <v>0</v>
      </c>
      <c r="D971" s="15">
        <v>179</v>
      </c>
    </row>
    <row r="972" spans="1:4" ht="18" customHeight="1" x14ac:dyDescent="0.2">
      <c r="A972" s="10">
        <v>6</v>
      </c>
      <c r="B972" s="11" t="s">
        <v>967</v>
      </c>
      <c r="C972" s="12">
        <v>0</v>
      </c>
      <c r="D972" s="15">
        <v>106</v>
      </c>
    </row>
    <row r="973" spans="1:4" ht="18" customHeight="1" x14ac:dyDescent="0.2">
      <c r="A973" s="10">
        <v>7</v>
      </c>
      <c r="B973" s="11" t="s">
        <v>968</v>
      </c>
      <c r="C973" s="12">
        <v>0</v>
      </c>
      <c r="D973" s="15">
        <v>105</v>
      </c>
    </row>
    <row r="974" spans="1:4" ht="18" customHeight="1" x14ac:dyDescent="0.2">
      <c r="A974" s="10">
        <v>8</v>
      </c>
      <c r="B974" s="11" t="s">
        <v>969</v>
      </c>
      <c r="C974" s="12">
        <v>0</v>
      </c>
      <c r="D974" s="15">
        <v>141</v>
      </c>
    </row>
    <row r="975" spans="1:4" ht="18" customHeight="1" x14ac:dyDescent="0.2">
      <c r="A975" s="10">
        <v>9</v>
      </c>
      <c r="B975" s="11" t="s">
        <v>970</v>
      </c>
      <c r="C975" s="12">
        <v>0</v>
      </c>
      <c r="D975" s="15">
        <v>28</v>
      </c>
    </row>
    <row r="976" spans="1:4" ht="18" customHeight="1" x14ac:dyDescent="0.2">
      <c r="A976" s="10">
        <v>10</v>
      </c>
      <c r="B976" s="11" t="s">
        <v>971</v>
      </c>
      <c r="C976" s="12">
        <v>0</v>
      </c>
      <c r="D976" s="15">
        <v>69</v>
      </c>
    </row>
    <row r="977" spans="1:4" ht="18" customHeight="1" x14ac:dyDescent="0.2">
      <c r="A977" s="10">
        <v>11</v>
      </c>
      <c r="B977" s="11" t="s">
        <v>972</v>
      </c>
      <c r="C977" s="12">
        <v>0</v>
      </c>
      <c r="D977" s="15">
        <v>64</v>
      </c>
    </row>
    <row r="978" spans="1:4" ht="18" customHeight="1" x14ac:dyDescent="0.2">
      <c r="A978" s="7">
        <v>75</v>
      </c>
      <c r="B978" s="8" t="s">
        <v>973</v>
      </c>
      <c r="C978" s="9">
        <f>SUM(C979:C992)</f>
        <v>0</v>
      </c>
      <c r="D978" s="9">
        <f>SUM(D979:D992)</f>
        <v>1210</v>
      </c>
    </row>
    <row r="979" spans="1:4" ht="18" customHeight="1" x14ac:dyDescent="0.2">
      <c r="A979" s="10">
        <v>1</v>
      </c>
      <c r="B979" s="11" t="s">
        <v>974</v>
      </c>
      <c r="C979" s="12">
        <v>0</v>
      </c>
      <c r="D979" s="15">
        <v>173</v>
      </c>
    </row>
    <row r="980" spans="1:4" ht="18" customHeight="1" x14ac:dyDescent="0.2">
      <c r="A980" s="10">
        <v>2</v>
      </c>
      <c r="B980" s="11" t="s">
        <v>975</v>
      </c>
      <c r="C980" s="12">
        <v>0</v>
      </c>
      <c r="D980" s="15">
        <v>78</v>
      </c>
    </row>
    <row r="981" spans="1:4" ht="18" customHeight="1" x14ac:dyDescent="0.2">
      <c r="A981" s="10">
        <v>3</v>
      </c>
      <c r="B981" s="11" t="s">
        <v>976</v>
      </c>
      <c r="C981" s="12">
        <v>0</v>
      </c>
      <c r="D981" s="15">
        <v>17</v>
      </c>
    </row>
    <row r="982" spans="1:4" ht="18" customHeight="1" x14ac:dyDescent="0.2">
      <c r="A982" s="10">
        <v>4</v>
      </c>
      <c r="B982" s="11" t="s">
        <v>977</v>
      </c>
      <c r="C982" s="12">
        <v>0</v>
      </c>
      <c r="D982" s="15">
        <v>100</v>
      </c>
    </row>
    <row r="983" spans="1:4" ht="18" customHeight="1" x14ac:dyDescent="0.2">
      <c r="A983" s="10">
        <v>5</v>
      </c>
      <c r="B983" s="11" t="s">
        <v>978</v>
      </c>
      <c r="C983" s="12">
        <v>0</v>
      </c>
      <c r="D983" s="15">
        <v>130</v>
      </c>
    </row>
    <row r="984" spans="1:4" ht="18" customHeight="1" x14ac:dyDescent="0.2">
      <c r="A984" s="10">
        <v>6</v>
      </c>
      <c r="B984" s="11" t="s">
        <v>979</v>
      </c>
      <c r="C984" s="12">
        <v>0</v>
      </c>
      <c r="D984" s="15">
        <v>63</v>
      </c>
    </row>
    <row r="985" spans="1:4" ht="18" customHeight="1" x14ac:dyDescent="0.2">
      <c r="A985" s="10">
        <v>7</v>
      </c>
      <c r="B985" s="11" t="s">
        <v>980</v>
      </c>
      <c r="C985" s="12">
        <v>0</v>
      </c>
      <c r="D985" s="15">
        <v>62</v>
      </c>
    </row>
    <row r="986" spans="1:4" ht="18" customHeight="1" x14ac:dyDescent="0.2">
      <c r="A986" s="10">
        <v>8</v>
      </c>
      <c r="B986" s="11" t="s">
        <v>981</v>
      </c>
      <c r="C986" s="12">
        <v>0</v>
      </c>
      <c r="D986" s="15">
        <v>116</v>
      </c>
    </row>
    <row r="987" spans="1:4" ht="18" customHeight="1" x14ac:dyDescent="0.2">
      <c r="A987" s="10">
        <v>9</v>
      </c>
      <c r="B987" s="11" t="s">
        <v>982</v>
      </c>
      <c r="C987" s="12">
        <v>0</v>
      </c>
      <c r="D987" s="15">
        <v>53</v>
      </c>
    </row>
    <row r="988" spans="1:4" ht="18" customHeight="1" x14ac:dyDescent="0.2">
      <c r="A988" s="10">
        <v>10</v>
      </c>
      <c r="B988" s="11" t="s">
        <v>983</v>
      </c>
      <c r="C988" s="12">
        <v>0</v>
      </c>
      <c r="D988" s="15">
        <v>127</v>
      </c>
    </row>
    <row r="989" spans="1:4" ht="18" customHeight="1" x14ac:dyDescent="0.2">
      <c r="A989" s="10">
        <v>11</v>
      </c>
      <c r="B989" s="11" t="s">
        <v>984</v>
      </c>
      <c r="C989" s="12">
        <v>0</v>
      </c>
      <c r="D989" s="15">
        <v>77</v>
      </c>
    </row>
    <row r="990" spans="1:4" ht="18" customHeight="1" x14ac:dyDescent="0.2">
      <c r="A990" s="10">
        <v>12</v>
      </c>
      <c r="B990" s="11" t="s">
        <v>985</v>
      </c>
      <c r="C990" s="12">
        <v>0</v>
      </c>
      <c r="D990" s="15">
        <v>86</v>
      </c>
    </row>
    <row r="991" spans="1:4" ht="18" customHeight="1" x14ac:dyDescent="0.2">
      <c r="A991" s="10">
        <v>13</v>
      </c>
      <c r="B991" s="11" t="s">
        <v>986</v>
      </c>
      <c r="C991" s="12">
        <v>0</v>
      </c>
      <c r="D991" s="15">
        <v>88</v>
      </c>
    </row>
    <row r="992" spans="1:4" ht="18" customHeight="1" x14ac:dyDescent="0.2">
      <c r="A992" s="10">
        <v>14</v>
      </c>
      <c r="B992" s="11" t="s">
        <v>987</v>
      </c>
      <c r="C992" s="12">
        <v>0</v>
      </c>
      <c r="D992" s="15">
        <v>40</v>
      </c>
    </row>
    <row r="993" spans="1:4" ht="18" customHeight="1" x14ac:dyDescent="0.2">
      <c r="A993" s="7">
        <v>76</v>
      </c>
      <c r="B993" s="8" t="s">
        <v>988</v>
      </c>
      <c r="C993" s="9">
        <f>SUM(C994:C1001)</f>
        <v>0</v>
      </c>
      <c r="D993" s="9">
        <f>SUM(D994:D1001)</f>
        <v>123</v>
      </c>
    </row>
    <row r="994" spans="1:4" ht="18" customHeight="1" x14ac:dyDescent="0.2">
      <c r="A994" s="10">
        <v>1</v>
      </c>
      <c r="B994" s="11" t="s">
        <v>989</v>
      </c>
      <c r="C994" s="12">
        <v>0</v>
      </c>
      <c r="D994" s="15">
        <v>7</v>
      </c>
    </row>
    <row r="995" spans="1:4" ht="18" customHeight="1" x14ac:dyDescent="0.2">
      <c r="A995" s="10">
        <v>2</v>
      </c>
      <c r="B995" s="11" t="s">
        <v>990</v>
      </c>
      <c r="C995" s="12">
        <v>0</v>
      </c>
      <c r="D995" s="15">
        <v>10</v>
      </c>
    </row>
    <row r="996" spans="1:4" ht="18" customHeight="1" x14ac:dyDescent="0.2">
      <c r="A996" s="10">
        <v>3</v>
      </c>
      <c r="B996" s="11" t="s">
        <v>991</v>
      </c>
      <c r="C996" s="12">
        <v>0</v>
      </c>
      <c r="D996" s="15">
        <v>44</v>
      </c>
    </row>
    <row r="997" spans="1:4" ht="18" customHeight="1" x14ac:dyDescent="0.2">
      <c r="A997" s="10">
        <v>4</v>
      </c>
      <c r="B997" s="11" t="s">
        <v>992</v>
      </c>
      <c r="C997" s="12">
        <v>0</v>
      </c>
      <c r="D997" s="15">
        <v>4</v>
      </c>
    </row>
    <row r="998" spans="1:4" ht="18" customHeight="1" x14ac:dyDescent="0.2">
      <c r="A998" s="10">
        <v>5</v>
      </c>
      <c r="B998" s="11" t="s">
        <v>993</v>
      </c>
      <c r="C998" s="12">
        <v>0</v>
      </c>
      <c r="D998" s="15">
        <v>3</v>
      </c>
    </row>
    <row r="999" spans="1:4" ht="18" customHeight="1" x14ac:dyDescent="0.2">
      <c r="A999" s="10">
        <v>6</v>
      </c>
      <c r="B999" s="11" t="s">
        <v>994</v>
      </c>
      <c r="C999" s="12">
        <v>0</v>
      </c>
      <c r="D999" s="15">
        <v>30</v>
      </c>
    </row>
    <row r="1000" spans="1:4" ht="18" customHeight="1" x14ac:dyDescent="0.2">
      <c r="A1000" s="10">
        <v>7</v>
      </c>
      <c r="B1000" s="11" t="s">
        <v>995</v>
      </c>
      <c r="C1000" s="12">
        <v>0</v>
      </c>
      <c r="D1000" s="15">
        <v>21</v>
      </c>
    </row>
    <row r="1001" spans="1:4" ht="18" customHeight="1" x14ac:dyDescent="0.2">
      <c r="A1001" s="10">
        <v>8</v>
      </c>
      <c r="B1001" s="11" t="s">
        <v>996</v>
      </c>
      <c r="C1001" s="12">
        <v>0</v>
      </c>
      <c r="D1001" s="15">
        <v>4</v>
      </c>
    </row>
    <row r="1002" spans="1:4" ht="18" customHeight="1" x14ac:dyDescent="0.2">
      <c r="A1002" s="7">
        <v>77</v>
      </c>
      <c r="B1002" s="8" t="s">
        <v>997</v>
      </c>
      <c r="C1002" s="9">
        <f>SUM(C1003:C1009)</f>
        <v>0</v>
      </c>
      <c r="D1002" s="9">
        <f>SUM(D1003:D1009)</f>
        <v>367</v>
      </c>
    </row>
    <row r="1003" spans="1:4" ht="18" customHeight="1" x14ac:dyDescent="0.2">
      <c r="A1003" s="10">
        <v>1</v>
      </c>
      <c r="B1003" s="11" t="s">
        <v>998</v>
      </c>
      <c r="C1003" s="12">
        <v>0</v>
      </c>
      <c r="D1003" s="15">
        <v>90</v>
      </c>
    </row>
    <row r="1004" spans="1:4" ht="18" customHeight="1" x14ac:dyDescent="0.2">
      <c r="A1004" s="10">
        <v>2</v>
      </c>
      <c r="B1004" s="11" t="s">
        <v>999</v>
      </c>
      <c r="C1004" s="12">
        <v>0</v>
      </c>
      <c r="D1004" s="15">
        <v>52</v>
      </c>
    </row>
    <row r="1005" spans="1:4" ht="18" customHeight="1" x14ac:dyDescent="0.2">
      <c r="A1005" s="10">
        <v>3</v>
      </c>
      <c r="B1005" s="11" t="s">
        <v>1000</v>
      </c>
      <c r="C1005" s="12">
        <v>0</v>
      </c>
      <c r="D1005" s="15">
        <v>66</v>
      </c>
    </row>
    <row r="1006" spans="1:4" ht="18" customHeight="1" x14ac:dyDescent="0.2">
      <c r="A1006" s="10">
        <v>4</v>
      </c>
      <c r="B1006" s="11" t="s">
        <v>1001</v>
      </c>
      <c r="C1006" s="12">
        <v>0</v>
      </c>
      <c r="D1006" s="15">
        <v>27</v>
      </c>
    </row>
    <row r="1007" spans="1:4" ht="18" customHeight="1" x14ac:dyDescent="0.2">
      <c r="A1007" s="10">
        <v>5</v>
      </c>
      <c r="B1007" s="11" t="s">
        <v>1002</v>
      </c>
      <c r="C1007" s="12">
        <v>0</v>
      </c>
      <c r="D1007" s="15">
        <v>40</v>
      </c>
    </row>
    <row r="1008" spans="1:4" ht="18" customHeight="1" x14ac:dyDescent="0.2">
      <c r="A1008" s="10">
        <v>6</v>
      </c>
      <c r="B1008" s="11" t="s">
        <v>1003</v>
      </c>
      <c r="C1008" s="12">
        <v>0</v>
      </c>
      <c r="D1008" s="15">
        <v>50</v>
      </c>
    </row>
    <row r="1009" spans="1:4" ht="18" customHeight="1" x14ac:dyDescent="0.2">
      <c r="A1009" s="10">
        <v>7</v>
      </c>
      <c r="B1009" s="11" t="s">
        <v>1004</v>
      </c>
      <c r="C1009" s="12">
        <v>0</v>
      </c>
      <c r="D1009" s="15">
        <v>42</v>
      </c>
    </row>
  </sheetData>
  <sheetProtection algorithmName="SHA-512" hashValue="AihXHz38wbJhhBD1Esw3+rd26mmxGOp8sSeGi0cIBSNTliKS7GoLGVyZ0Tklyb94OfeEUtHifMFl3VZhDr7x7A==" saltValue="MWlsvyyd/juNh7/2TqERGQ==" spinCount="100000" sheet="1" objects="1" scenarios="1"/>
  <mergeCells count="3">
    <mergeCell ref="A1:E1"/>
    <mergeCell ref="A2:E2"/>
    <mergeCell ref="A3:E3"/>
  </mergeCells>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8593-DAB0-422D-B885-E363B9461323}">
  <dimension ref="A1:D79"/>
  <sheetViews>
    <sheetView workbookViewId="0">
      <selection activeCell="G65" sqref="G65"/>
    </sheetView>
  </sheetViews>
  <sheetFormatPr defaultRowHeight="14.25" x14ac:dyDescent="0.2"/>
  <cols>
    <col min="2" max="2" width="13.875" customWidth="1"/>
    <col min="3" max="3" width="10" customWidth="1"/>
  </cols>
  <sheetData>
    <row r="1" spans="1:4" x14ac:dyDescent="0.2">
      <c r="A1" t="s">
        <v>1006</v>
      </c>
      <c r="B1" t="s">
        <v>1007</v>
      </c>
      <c r="C1" t="s">
        <v>1018</v>
      </c>
      <c r="D1" t="s">
        <v>1022</v>
      </c>
    </row>
    <row r="2" spans="1:4" x14ac:dyDescent="0.2">
      <c r="A2" t="s">
        <v>101</v>
      </c>
      <c r="B2">
        <v>161</v>
      </c>
      <c r="C2" t="s">
        <v>1016</v>
      </c>
    </row>
    <row r="3" spans="1:4" x14ac:dyDescent="0.2">
      <c r="A3" t="s">
        <v>5</v>
      </c>
      <c r="B3">
        <v>190</v>
      </c>
      <c r="C3" t="s">
        <v>1008</v>
      </c>
      <c r="D3" t="s">
        <v>1023</v>
      </c>
    </row>
    <row r="4" spans="1:4" x14ac:dyDescent="0.2">
      <c r="A4" t="s">
        <v>56</v>
      </c>
      <c r="B4">
        <v>104</v>
      </c>
      <c r="C4" t="s">
        <v>1015</v>
      </c>
      <c r="D4">
        <v>104</v>
      </c>
    </row>
    <row r="5" spans="1:4" x14ac:dyDescent="0.2">
      <c r="A5" t="s">
        <v>70</v>
      </c>
      <c r="B5">
        <v>547</v>
      </c>
      <c r="C5" t="s">
        <v>1012</v>
      </c>
      <c r="D5">
        <v>547</v>
      </c>
    </row>
    <row r="6" spans="1:4" x14ac:dyDescent="0.2">
      <c r="A6" t="s">
        <v>89</v>
      </c>
      <c r="B6">
        <v>312</v>
      </c>
      <c r="C6" t="s">
        <v>1014</v>
      </c>
      <c r="D6">
        <v>312</v>
      </c>
    </row>
    <row r="7" spans="1:4" x14ac:dyDescent="0.2">
      <c r="A7" t="s">
        <v>110</v>
      </c>
      <c r="B7">
        <v>2038</v>
      </c>
      <c r="C7" t="s">
        <v>1012</v>
      </c>
      <c r="D7">
        <v>2038</v>
      </c>
    </row>
    <row r="8" spans="1:4" x14ac:dyDescent="0.2">
      <c r="A8" t="s">
        <v>137</v>
      </c>
      <c r="B8">
        <v>224</v>
      </c>
      <c r="C8" t="s">
        <v>1010</v>
      </c>
      <c r="D8">
        <v>224</v>
      </c>
    </row>
    <row r="9" spans="1:4" x14ac:dyDescent="0.2">
      <c r="A9" t="s">
        <v>148</v>
      </c>
      <c r="B9">
        <v>84</v>
      </c>
      <c r="C9" t="s">
        <v>1010</v>
      </c>
      <c r="D9">
        <v>84</v>
      </c>
    </row>
    <row r="10" spans="1:4" x14ac:dyDescent="0.2">
      <c r="A10" t="s">
        <v>160</v>
      </c>
      <c r="B10">
        <v>34</v>
      </c>
      <c r="C10" t="s">
        <v>1010</v>
      </c>
      <c r="D10">
        <v>34</v>
      </c>
    </row>
    <row r="11" spans="1:4" x14ac:dyDescent="0.2">
      <c r="A11" t="s">
        <v>172</v>
      </c>
      <c r="B11">
        <v>81</v>
      </c>
      <c r="C11" t="s">
        <v>1009</v>
      </c>
      <c r="D11">
        <v>81</v>
      </c>
    </row>
    <row r="12" spans="1:4" x14ac:dyDescent="0.2">
      <c r="A12" t="s">
        <v>181</v>
      </c>
      <c r="B12">
        <v>467</v>
      </c>
      <c r="C12" t="s">
        <v>1011</v>
      </c>
      <c r="D12">
        <v>467</v>
      </c>
    </row>
    <row r="13" spans="1:4" x14ac:dyDescent="0.2">
      <c r="A13" t="s">
        <v>198</v>
      </c>
      <c r="B13">
        <v>171</v>
      </c>
      <c r="C13" t="s">
        <v>1016</v>
      </c>
      <c r="D13">
        <v>171</v>
      </c>
    </row>
    <row r="14" spans="1:4" x14ac:dyDescent="0.2">
      <c r="A14" t="s">
        <v>907</v>
      </c>
      <c r="B14">
        <v>1810</v>
      </c>
      <c r="C14" t="s">
        <v>1013</v>
      </c>
      <c r="D14">
        <v>1810</v>
      </c>
    </row>
    <row r="15" spans="1:4" x14ac:dyDescent="0.2">
      <c r="A15" t="s">
        <v>926</v>
      </c>
      <c r="B15">
        <v>1275</v>
      </c>
      <c r="C15" t="s">
        <v>1013</v>
      </c>
      <c r="D15">
        <v>1275</v>
      </c>
    </row>
    <row r="16" spans="1:4" x14ac:dyDescent="0.2">
      <c r="A16" t="s">
        <v>207</v>
      </c>
      <c r="B16">
        <v>232</v>
      </c>
      <c r="C16" t="s">
        <v>1016</v>
      </c>
      <c r="D16">
        <v>232</v>
      </c>
    </row>
    <row r="17" spans="1:4" x14ac:dyDescent="0.2">
      <c r="A17" t="s">
        <v>218</v>
      </c>
      <c r="B17">
        <v>152</v>
      </c>
      <c r="C17" t="s">
        <v>1010</v>
      </c>
      <c r="D17">
        <v>152</v>
      </c>
    </row>
    <row r="18" spans="1:4" x14ac:dyDescent="0.2">
      <c r="A18" t="s">
        <v>226</v>
      </c>
      <c r="B18">
        <v>306</v>
      </c>
      <c r="C18" t="s">
        <v>1014</v>
      </c>
      <c r="D18">
        <v>306</v>
      </c>
    </row>
    <row r="19" spans="1:4" x14ac:dyDescent="0.2">
      <c r="A19" t="s">
        <v>236</v>
      </c>
      <c r="B19">
        <v>129</v>
      </c>
      <c r="C19" t="s">
        <v>1010</v>
      </c>
      <c r="D19">
        <v>129</v>
      </c>
    </row>
    <row r="20" spans="1:4" x14ac:dyDescent="0.2">
      <c r="A20" t="s">
        <v>241</v>
      </c>
      <c r="B20">
        <v>61</v>
      </c>
      <c r="C20" t="s">
        <v>1015</v>
      </c>
      <c r="D20">
        <v>61</v>
      </c>
    </row>
    <row r="21" spans="1:4" x14ac:dyDescent="0.2">
      <c r="A21" t="s">
        <v>249</v>
      </c>
      <c r="B21">
        <v>1289</v>
      </c>
      <c r="C21" t="s">
        <v>1012</v>
      </c>
      <c r="D21">
        <v>1289</v>
      </c>
    </row>
    <row r="22" spans="1:4" x14ac:dyDescent="0.2">
      <c r="A22" t="s">
        <v>262</v>
      </c>
      <c r="B22">
        <v>3782</v>
      </c>
      <c r="C22" t="s">
        <v>1011</v>
      </c>
      <c r="D22">
        <v>3782</v>
      </c>
    </row>
    <row r="23" spans="1:4" x14ac:dyDescent="0.2">
      <c r="A23" t="s">
        <v>295</v>
      </c>
      <c r="B23">
        <v>427</v>
      </c>
      <c r="C23" t="s">
        <v>1016</v>
      </c>
      <c r="D23">
        <v>427</v>
      </c>
    </row>
    <row r="24" spans="1:4" x14ac:dyDescent="0.2">
      <c r="A24" t="s">
        <v>318</v>
      </c>
      <c r="B24">
        <v>278</v>
      </c>
      <c r="C24" t="s">
        <v>1014</v>
      </c>
      <c r="D24">
        <v>278</v>
      </c>
    </row>
    <row r="25" spans="1:4" x14ac:dyDescent="0.2">
      <c r="A25" t="s">
        <v>334</v>
      </c>
      <c r="B25">
        <v>43</v>
      </c>
      <c r="C25" t="s">
        <v>1009</v>
      </c>
      <c r="D25">
        <v>43</v>
      </c>
    </row>
    <row r="26" spans="1:4" x14ac:dyDescent="0.2">
      <c r="A26" t="s">
        <v>341</v>
      </c>
      <c r="B26">
        <v>205</v>
      </c>
      <c r="C26" t="s">
        <v>1017</v>
      </c>
      <c r="D26">
        <v>205</v>
      </c>
    </row>
    <row r="27" spans="1:4" x14ac:dyDescent="0.2">
      <c r="A27" t="s">
        <v>355</v>
      </c>
      <c r="B27">
        <v>927</v>
      </c>
      <c r="C27" t="s">
        <v>1013</v>
      </c>
      <c r="D27">
        <v>927</v>
      </c>
    </row>
    <row r="28" spans="1:4" x14ac:dyDescent="0.2">
      <c r="A28" t="s">
        <v>370</v>
      </c>
      <c r="B28">
        <v>628</v>
      </c>
      <c r="C28" t="s">
        <v>1012</v>
      </c>
      <c r="D28">
        <v>628</v>
      </c>
    </row>
    <row r="29" spans="1:4" x14ac:dyDescent="0.2">
      <c r="A29" t="s">
        <v>379</v>
      </c>
      <c r="B29">
        <v>1572</v>
      </c>
      <c r="C29" t="s">
        <v>1011</v>
      </c>
      <c r="D29">
        <v>1572</v>
      </c>
    </row>
    <row r="30" spans="1:4" x14ac:dyDescent="0.2">
      <c r="A30" t="s">
        <v>402</v>
      </c>
      <c r="B30">
        <v>347</v>
      </c>
      <c r="C30" t="s">
        <v>1009</v>
      </c>
      <c r="D30">
        <v>347</v>
      </c>
    </row>
    <row r="31" spans="1:4" x14ac:dyDescent="0.2">
      <c r="A31" t="s">
        <v>410</v>
      </c>
      <c r="B31">
        <v>222</v>
      </c>
      <c r="C31" t="s">
        <v>1015</v>
      </c>
      <c r="D31">
        <v>222</v>
      </c>
    </row>
    <row r="32" spans="1:4" x14ac:dyDescent="0.2">
      <c r="A32" t="s">
        <v>419</v>
      </c>
      <c r="B32">
        <v>156</v>
      </c>
      <c r="C32" t="s">
        <v>1010</v>
      </c>
      <c r="D32">
        <v>156</v>
      </c>
    </row>
    <row r="33" spans="1:4" x14ac:dyDescent="0.2">
      <c r="A33" t="s">
        <v>427</v>
      </c>
      <c r="B33">
        <v>428</v>
      </c>
      <c r="C33" t="s">
        <v>1017</v>
      </c>
      <c r="D33">
        <v>428</v>
      </c>
    </row>
    <row r="34" spans="1:4" x14ac:dyDescent="0.2">
      <c r="A34" t="s">
        <v>440</v>
      </c>
      <c r="B34">
        <v>77</v>
      </c>
      <c r="C34" t="s">
        <v>1009</v>
      </c>
    </row>
    <row r="35" spans="1:4" x14ac:dyDescent="0.2">
      <c r="A35" t="s">
        <v>456</v>
      </c>
      <c r="B35">
        <v>455</v>
      </c>
      <c r="C35" t="s">
        <v>1013</v>
      </c>
    </row>
    <row r="36" spans="1:4" x14ac:dyDescent="0.2">
      <c r="A36" t="s">
        <v>466</v>
      </c>
      <c r="B36">
        <v>130</v>
      </c>
      <c r="C36" t="s">
        <v>1016</v>
      </c>
    </row>
    <row r="37" spans="1:4" x14ac:dyDescent="0.2">
      <c r="A37" t="s">
        <v>475</v>
      </c>
      <c r="B37">
        <v>545</v>
      </c>
      <c r="C37" t="s">
        <v>1016</v>
      </c>
    </row>
    <row r="38" spans="1:4" x14ac:dyDescent="0.2">
      <c r="A38" t="s">
        <v>487</v>
      </c>
      <c r="B38">
        <v>454</v>
      </c>
      <c r="C38" t="s">
        <v>1014</v>
      </c>
    </row>
    <row r="39" spans="1:4" x14ac:dyDescent="0.2">
      <c r="A39" t="s">
        <v>500</v>
      </c>
      <c r="B39">
        <v>286</v>
      </c>
      <c r="C39" t="s">
        <v>1014</v>
      </c>
    </row>
    <row r="40" spans="1:4" x14ac:dyDescent="0.2">
      <c r="A40" t="s">
        <v>952</v>
      </c>
      <c r="B40">
        <v>144</v>
      </c>
      <c r="C40" t="s">
        <v>1015</v>
      </c>
    </row>
    <row r="41" spans="1:4" x14ac:dyDescent="0.2">
      <c r="A41" t="s">
        <v>961</v>
      </c>
      <c r="B41">
        <v>1724</v>
      </c>
      <c r="C41" t="s">
        <v>1014</v>
      </c>
    </row>
    <row r="42" spans="1:4" x14ac:dyDescent="0.2">
      <c r="A42" t="s">
        <v>988</v>
      </c>
      <c r="B42">
        <v>121</v>
      </c>
      <c r="C42" t="s">
        <v>1013</v>
      </c>
    </row>
    <row r="43" spans="1:4" x14ac:dyDescent="0.2">
      <c r="A43" t="s">
        <v>510</v>
      </c>
      <c r="B43">
        <v>26</v>
      </c>
      <c r="C43" t="s">
        <v>1016</v>
      </c>
    </row>
    <row r="44" spans="1:4" x14ac:dyDescent="0.2">
      <c r="A44" t="s">
        <v>514</v>
      </c>
      <c r="B44">
        <v>850</v>
      </c>
      <c r="C44" t="s">
        <v>1012</v>
      </c>
    </row>
    <row r="45" spans="1:4" x14ac:dyDescent="0.2">
      <c r="A45" t="s">
        <v>528</v>
      </c>
      <c r="B45">
        <v>535</v>
      </c>
      <c r="C45" t="s">
        <v>1012</v>
      </c>
    </row>
    <row r="46" spans="1:4" x14ac:dyDescent="0.2">
      <c r="A46" t="s">
        <v>997</v>
      </c>
      <c r="B46">
        <v>367</v>
      </c>
      <c r="C46" t="s">
        <v>1013</v>
      </c>
    </row>
    <row r="47" spans="1:4" x14ac:dyDescent="0.2">
      <c r="A47" t="s">
        <v>545</v>
      </c>
      <c r="B47">
        <v>825</v>
      </c>
      <c r="C47" t="s">
        <v>1011</v>
      </c>
    </row>
    <row r="48" spans="1:4"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4" x14ac:dyDescent="0.2">
      <c r="A65" t="s">
        <v>719</v>
      </c>
      <c r="B65">
        <v>1172</v>
      </c>
      <c r="C65" t="s">
        <v>1009</v>
      </c>
    </row>
    <row r="66" spans="1:4" x14ac:dyDescent="0.2">
      <c r="A66" t="s">
        <v>742</v>
      </c>
      <c r="B66">
        <v>76</v>
      </c>
      <c r="C66" t="s">
        <v>1009</v>
      </c>
    </row>
    <row r="67" spans="1:4" x14ac:dyDescent="0.2">
      <c r="A67" t="s">
        <v>798</v>
      </c>
      <c r="B67">
        <v>417</v>
      </c>
      <c r="C67" t="s">
        <v>1014</v>
      </c>
    </row>
    <row r="68" spans="1:4" x14ac:dyDescent="0.2">
      <c r="A68" t="s">
        <v>749</v>
      </c>
      <c r="B68">
        <v>134</v>
      </c>
      <c r="C68" t="s">
        <v>1015</v>
      </c>
    </row>
    <row r="69" spans="1:4" x14ac:dyDescent="0.2">
      <c r="A69" t="s">
        <v>760</v>
      </c>
      <c r="B69">
        <v>504</v>
      </c>
      <c r="C69" t="s">
        <v>1016</v>
      </c>
    </row>
    <row r="70" spans="1:4" x14ac:dyDescent="0.2">
      <c r="A70" t="s">
        <v>780</v>
      </c>
      <c r="B70">
        <v>702</v>
      </c>
      <c r="C70" t="s">
        <v>1011</v>
      </c>
    </row>
    <row r="71" spans="1:4" x14ac:dyDescent="0.2">
      <c r="A71" t="s">
        <v>808</v>
      </c>
      <c r="B71">
        <v>898</v>
      </c>
      <c r="C71" t="s">
        <v>1012</v>
      </c>
    </row>
    <row r="72" spans="1:4" x14ac:dyDescent="0.2">
      <c r="A72" t="s">
        <v>818</v>
      </c>
      <c r="B72">
        <v>365</v>
      </c>
      <c r="C72" t="s">
        <v>1012</v>
      </c>
    </row>
    <row r="73" spans="1:4" x14ac:dyDescent="0.2">
      <c r="A73" t="s">
        <v>899</v>
      </c>
      <c r="B73">
        <v>466</v>
      </c>
      <c r="C73" t="s">
        <v>1009</v>
      </c>
    </row>
    <row r="74" spans="1:4" x14ac:dyDescent="0.2">
      <c r="A74" t="s">
        <v>825</v>
      </c>
      <c r="B74">
        <v>253</v>
      </c>
      <c r="C74" t="s">
        <v>1011</v>
      </c>
    </row>
    <row r="75" spans="1:4" x14ac:dyDescent="0.2">
      <c r="A75" t="s">
        <v>833</v>
      </c>
      <c r="B75">
        <v>2510</v>
      </c>
      <c r="C75" t="s">
        <v>1012</v>
      </c>
    </row>
    <row r="76" spans="1:4" x14ac:dyDescent="0.2">
      <c r="A76" t="s">
        <v>854</v>
      </c>
      <c r="B76">
        <v>563</v>
      </c>
      <c r="C76" t="s">
        <v>1014</v>
      </c>
    </row>
    <row r="77" spans="1:4" x14ac:dyDescent="0.2">
      <c r="A77" t="s">
        <v>864</v>
      </c>
      <c r="B77">
        <v>713</v>
      </c>
      <c r="C77" t="s">
        <v>1014</v>
      </c>
    </row>
    <row r="78" spans="1:4" x14ac:dyDescent="0.2">
      <c r="A78" t="s">
        <v>873</v>
      </c>
      <c r="B78">
        <v>6829</v>
      </c>
      <c r="C78" t="s">
        <v>1011</v>
      </c>
    </row>
    <row r="79" spans="1:4" x14ac:dyDescent="0.2">
      <c r="B79">
        <f>SUM(Table1[จำนวน (ราย)])</f>
        <v>48488</v>
      </c>
      <c r="D79">
        <f>SUM(Table1[])</f>
        <v>66819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6659-1393-43D4-849E-BB6F1E760DE2}">
  <dimension ref="A1:C78"/>
  <sheetViews>
    <sheetView workbookViewId="0">
      <selection activeCell="E19" sqref="E19"/>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101</v>
      </c>
      <c r="B2">
        <v>161</v>
      </c>
      <c r="C2" t="s">
        <v>1016</v>
      </c>
    </row>
    <row r="3" spans="1:3" x14ac:dyDescent="0.2">
      <c r="A3" t="s">
        <v>5</v>
      </c>
      <c r="B3">
        <v>190</v>
      </c>
      <c r="C3" t="s">
        <v>1008</v>
      </c>
    </row>
    <row r="4" spans="1:3" x14ac:dyDescent="0.2">
      <c r="A4" t="s">
        <v>56</v>
      </c>
      <c r="B4">
        <v>104</v>
      </c>
      <c r="C4" t="s">
        <v>1015</v>
      </c>
    </row>
    <row r="5" spans="1:3" x14ac:dyDescent="0.2">
      <c r="A5" t="s">
        <v>70</v>
      </c>
      <c r="B5">
        <v>547</v>
      </c>
      <c r="C5" t="s">
        <v>1012</v>
      </c>
    </row>
    <row r="6" spans="1:3" x14ac:dyDescent="0.2">
      <c r="A6" t="s">
        <v>89</v>
      </c>
      <c r="B6">
        <v>312</v>
      </c>
      <c r="C6" t="s">
        <v>1014</v>
      </c>
    </row>
    <row r="7" spans="1:3" x14ac:dyDescent="0.2">
      <c r="A7" t="s">
        <v>110</v>
      </c>
      <c r="B7">
        <v>2038</v>
      </c>
      <c r="C7" t="s">
        <v>1012</v>
      </c>
    </row>
    <row r="8" spans="1:3" x14ac:dyDescent="0.2">
      <c r="A8" t="s">
        <v>137</v>
      </c>
      <c r="B8">
        <v>224</v>
      </c>
      <c r="C8" t="s">
        <v>1010</v>
      </c>
    </row>
    <row r="9" spans="1:3" x14ac:dyDescent="0.2">
      <c r="A9" t="s">
        <v>148</v>
      </c>
      <c r="B9">
        <v>84</v>
      </c>
      <c r="C9" t="s">
        <v>1010</v>
      </c>
    </row>
    <row r="10" spans="1:3" x14ac:dyDescent="0.2">
      <c r="A10" t="s">
        <v>160</v>
      </c>
      <c r="B10">
        <v>34</v>
      </c>
      <c r="C10" t="s">
        <v>1010</v>
      </c>
    </row>
    <row r="11" spans="1:3" x14ac:dyDescent="0.2">
      <c r="A11" t="s">
        <v>172</v>
      </c>
      <c r="B11">
        <v>81</v>
      </c>
      <c r="C11" t="s">
        <v>1009</v>
      </c>
    </row>
    <row r="12" spans="1:3" x14ac:dyDescent="0.2">
      <c r="A12" t="s">
        <v>181</v>
      </c>
      <c r="B12">
        <v>467</v>
      </c>
      <c r="C12" t="s">
        <v>1011</v>
      </c>
    </row>
    <row r="13" spans="1:3" x14ac:dyDescent="0.2">
      <c r="A13" t="s">
        <v>198</v>
      </c>
      <c r="B13">
        <v>171</v>
      </c>
      <c r="C13" t="s">
        <v>1016</v>
      </c>
    </row>
    <row r="14" spans="1:3" x14ac:dyDescent="0.2">
      <c r="A14" t="s">
        <v>907</v>
      </c>
      <c r="B14">
        <v>1810</v>
      </c>
      <c r="C14" t="s">
        <v>1013</v>
      </c>
    </row>
    <row r="15" spans="1:3" x14ac:dyDescent="0.2">
      <c r="A15" t="s">
        <v>926</v>
      </c>
      <c r="B15">
        <v>1275</v>
      </c>
      <c r="C15" t="s">
        <v>1013</v>
      </c>
    </row>
    <row r="16" spans="1:3" x14ac:dyDescent="0.2">
      <c r="A16" t="s">
        <v>207</v>
      </c>
      <c r="B16">
        <v>232</v>
      </c>
      <c r="C16" t="s">
        <v>1016</v>
      </c>
    </row>
    <row r="17" spans="1:3" x14ac:dyDescent="0.2">
      <c r="A17" t="s">
        <v>218</v>
      </c>
      <c r="B17">
        <v>152</v>
      </c>
      <c r="C17" t="s">
        <v>1010</v>
      </c>
    </row>
    <row r="18" spans="1:3" x14ac:dyDescent="0.2">
      <c r="A18" t="s">
        <v>226</v>
      </c>
      <c r="B18">
        <v>306</v>
      </c>
      <c r="C18" t="s">
        <v>1014</v>
      </c>
    </row>
    <row r="19" spans="1:3" x14ac:dyDescent="0.2">
      <c r="A19" t="s">
        <v>236</v>
      </c>
      <c r="B19">
        <v>129</v>
      </c>
      <c r="C19" t="s">
        <v>1010</v>
      </c>
    </row>
    <row r="20" spans="1:3" x14ac:dyDescent="0.2">
      <c r="A20" t="s">
        <v>241</v>
      </c>
      <c r="B20">
        <v>61</v>
      </c>
      <c r="C20" t="s">
        <v>1015</v>
      </c>
    </row>
    <row r="21" spans="1:3" x14ac:dyDescent="0.2">
      <c r="A21" t="s">
        <v>249</v>
      </c>
      <c r="B21">
        <v>1289</v>
      </c>
      <c r="C21" t="s">
        <v>1012</v>
      </c>
    </row>
    <row r="22" spans="1:3" x14ac:dyDescent="0.2">
      <c r="A22" t="s">
        <v>262</v>
      </c>
      <c r="B22">
        <v>3782</v>
      </c>
      <c r="C22" t="s">
        <v>1011</v>
      </c>
    </row>
    <row r="23" spans="1:3" x14ac:dyDescent="0.2">
      <c r="A23" t="s">
        <v>295</v>
      </c>
      <c r="B23">
        <v>427</v>
      </c>
      <c r="C23" t="s">
        <v>1016</v>
      </c>
    </row>
    <row r="24" spans="1:3" x14ac:dyDescent="0.2">
      <c r="A24" t="s">
        <v>318</v>
      </c>
      <c r="B24">
        <v>278</v>
      </c>
      <c r="C24" t="s">
        <v>1014</v>
      </c>
    </row>
    <row r="25" spans="1:3" x14ac:dyDescent="0.2">
      <c r="A25" t="s">
        <v>334</v>
      </c>
      <c r="B25">
        <v>43</v>
      </c>
      <c r="C25" t="s">
        <v>1009</v>
      </c>
    </row>
    <row r="26" spans="1:3" x14ac:dyDescent="0.2">
      <c r="A26" t="s">
        <v>341</v>
      </c>
      <c r="B26">
        <v>205</v>
      </c>
      <c r="C26" t="s">
        <v>1017</v>
      </c>
    </row>
    <row r="27" spans="1:3" x14ac:dyDescent="0.2">
      <c r="A27" t="s">
        <v>355</v>
      </c>
      <c r="B27">
        <v>927</v>
      </c>
      <c r="C27" t="s">
        <v>1013</v>
      </c>
    </row>
    <row r="28" spans="1:3" x14ac:dyDescent="0.2">
      <c r="A28" t="s">
        <v>370</v>
      </c>
      <c r="B28">
        <v>628</v>
      </c>
      <c r="C28" t="s">
        <v>1012</v>
      </c>
    </row>
    <row r="29" spans="1:3" x14ac:dyDescent="0.2">
      <c r="A29" t="s">
        <v>379</v>
      </c>
      <c r="B29">
        <v>1572</v>
      </c>
      <c r="C29" t="s">
        <v>1011</v>
      </c>
    </row>
    <row r="30" spans="1:3" x14ac:dyDescent="0.2">
      <c r="A30" t="s">
        <v>402</v>
      </c>
      <c r="B30">
        <v>347</v>
      </c>
      <c r="C30" t="s">
        <v>1009</v>
      </c>
    </row>
    <row r="31" spans="1:3" x14ac:dyDescent="0.2">
      <c r="A31" t="s">
        <v>410</v>
      </c>
      <c r="B31">
        <v>222</v>
      </c>
      <c r="C31" t="s">
        <v>1015</v>
      </c>
    </row>
    <row r="32" spans="1:3" x14ac:dyDescent="0.2">
      <c r="A32" t="s">
        <v>419</v>
      </c>
      <c r="B32">
        <v>156</v>
      </c>
      <c r="C32" t="s">
        <v>1010</v>
      </c>
    </row>
    <row r="33" spans="1:3" x14ac:dyDescent="0.2">
      <c r="A33" t="s">
        <v>427</v>
      </c>
      <c r="B33">
        <v>428</v>
      </c>
      <c r="C33" t="s">
        <v>1017</v>
      </c>
    </row>
    <row r="34" spans="1:3" x14ac:dyDescent="0.2">
      <c r="A34" t="s">
        <v>440</v>
      </c>
      <c r="B34">
        <v>77</v>
      </c>
      <c r="C34" t="s">
        <v>1009</v>
      </c>
    </row>
    <row r="35" spans="1:3" x14ac:dyDescent="0.2">
      <c r="A35" t="s">
        <v>456</v>
      </c>
      <c r="B35">
        <v>455</v>
      </c>
      <c r="C35" t="s">
        <v>1013</v>
      </c>
    </row>
    <row r="36" spans="1:3" x14ac:dyDescent="0.2">
      <c r="A36" t="s">
        <v>466</v>
      </c>
      <c r="B36">
        <v>130</v>
      </c>
      <c r="C36" t="s">
        <v>1016</v>
      </c>
    </row>
    <row r="37" spans="1:3" x14ac:dyDescent="0.2">
      <c r="A37" t="s">
        <v>475</v>
      </c>
      <c r="B37">
        <v>545</v>
      </c>
      <c r="C37" t="s">
        <v>1016</v>
      </c>
    </row>
    <row r="38" spans="1:3" x14ac:dyDescent="0.2">
      <c r="A38" t="s">
        <v>487</v>
      </c>
      <c r="B38">
        <v>454</v>
      </c>
      <c r="C38" t="s">
        <v>1014</v>
      </c>
    </row>
    <row r="39" spans="1:3" x14ac:dyDescent="0.2">
      <c r="A39" t="s">
        <v>500</v>
      </c>
      <c r="B39">
        <v>286</v>
      </c>
      <c r="C39" t="s">
        <v>1014</v>
      </c>
    </row>
    <row r="40" spans="1:3" x14ac:dyDescent="0.2">
      <c r="A40" t="s">
        <v>952</v>
      </c>
      <c r="B40">
        <v>144</v>
      </c>
      <c r="C40" t="s">
        <v>1015</v>
      </c>
    </row>
    <row r="41" spans="1:3" x14ac:dyDescent="0.2">
      <c r="A41" t="s">
        <v>961</v>
      </c>
      <c r="B41">
        <v>1724</v>
      </c>
      <c r="C41" t="s">
        <v>1014</v>
      </c>
    </row>
    <row r="42" spans="1:3" x14ac:dyDescent="0.2">
      <c r="A42" t="s">
        <v>988</v>
      </c>
      <c r="B42">
        <v>121</v>
      </c>
      <c r="C42" t="s">
        <v>1013</v>
      </c>
    </row>
    <row r="43" spans="1:3" x14ac:dyDescent="0.2">
      <c r="A43" t="s">
        <v>510</v>
      </c>
      <c r="B43">
        <v>26</v>
      </c>
      <c r="C43" t="s">
        <v>1016</v>
      </c>
    </row>
    <row r="44" spans="1:3" x14ac:dyDescent="0.2">
      <c r="A44" t="s">
        <v>514</v>
      </c>
      <c r="B44">
        <v>850</v>
      </c>
      <c r="C44" t="s">
        <v>1012</v>
      </c>
    </row>
    <row r="45" spans="1:3" x14ac:dyDescent="0.2">
      <c r="A45" t="s">
        <v>528</v>
      </c>
      <c r="B45">
        <v>535</v>
      </c>
      <c r="C45" t="s">
        <v>1012</v>
      </c>
    </row>
    <row r="46" spans="1:3" x14ac:dyDescent="0.2">
      <c r="A46" t="s">
        <v>997</v>
      </c>
      <c r="B46">
        <v>367</v>
      </c>
      <c r="C46" t="s">
        <v>1013</v>
      </c>
    </row>
    <row r="47" spans="1:3" x14ac:dyDescent="0.2">
      <c r="A47" t="s">
        <v>545</v>
      </c>
      <c r="B47">
        <v>825</v>
      </c>
      <c r="C47" t="s">
        <v>1011</v>
      </c>
    </row>
    <row r="48" spans="1:3"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3" x14ac:dyDescent="0.2">
      <c r="A65" t="s">
        <v>719</v>
      </c>
      <c r="B65">
        <v>1172</v>
      </c>
      <c r="C65" t="s">
        <v>1009</v>
      </c>
    </row>
    <row r="66" spans="1:3" x14ac:dyDescent="0.2">
      <c r="A66" t="s">
        <v>742</v>
      </c>
      <c r="B66">
        <v>76</v>
      </c>
      <c r="C66" t="s">
        <v>1009</v>
      </c>
    </row>
    <row r="67" spans="1:3" x14ac:dyDescent="0.2">
      <c r="A67" t="s">
        <v>798</v>
      </c>
      <c r="B67">
        <v>417</v>
      </c>
      <c r="C67" t="s">
        <v>1014</v>
      </c>
    </row>
    <row r="68" spans="1:3" x14ac:dyDescent="0.2">
      <c r="A68" t="s">
        <v>749</v>
      </c>
      <c r="B68">
        <v>134</v>
      </c>
      <c r="C68" t="s">
        <v>1015</v>
      </c>
    </row>
    <row r="69" spans="1:3" x14ac:dyDescent="0.2">
      <c r="A69" t="s">
        <v>760</v>
      </c>
      <c r="B69">
        <v>504</v>
      </c>
      <c r="C69" t="s">
        <v>1016</v>
      </c>
    </row>
    <row r="70" spans="1:3" x14ac:dyDescent="0.2">
      <c r="A70" t="s">
        <v>780</v>
      </c>
      <c r="B70">
        <v>702</v>
      </c>
      <c r="C70" t="s">
        <v>1011</v>
      </c>
    </row>
    <row r="71" spans="1:3" x14ac:dyDescent="0.2">
      <c r="A71" t="s">
        <v>808</v>
      </c>
      <c r="B71">
        <v>898</v>
      </c>
      <c r="C71" t="s">
        <v>1012</v>
      </c>
    </row>
    <row r="72" spans="1:3" x14ac:dyDescent="0.2">
      <c r="A72" t="s">
        <v>818</v>
      </c>
      <c r="B72">
        <v>365</v>
      </c>
      <c r="C72" t="s">
        <v>1012</v>
      </c>
    </row>
    <row r="73" spans="1:3" x14ac:dyDescent="0.2">
      <c r="A73" t="s">
        <v>899</v>
      </c>
      <c r="B73">
        <v>466</v>
      </c>
      <c r="C73" t="s">
        <v>1009</v>
      </c>
    </row>
    <row r="74" spans="1:3" x14ac:dyDescent="0.2">
      <c r="A74" t="s">
        <v>825</v>
      </c>
      <c r="B74">
        <v>253</v>
      </c>
      <c r="C74" t="s">
        <v>1011</v>
      </c>
    </row>
    <row r="75" spans="1:3" x14ac:dyDescent="0.2">
      <c r="A75" t="s">
        <v>833</v>
      </c>
      <c r="B75">
        <v>2510</v>
      </c>
      <c r="C75" t="s">
        <v>1012</v>
      </c>
    </row>
    <row r="76" spans="1:3" x14ac:dyDescent="0.2">
      <c r="A76" t="s">
        <v>854</v>
      </c>
      <c r="B76">
        <v>563</v>
      </c>
      <c r="C76" t="s">
        <v>1014</v>
      </c>
    </row>
    <row r="77" spans="1:3" x14ac:dyDescent="0.2">
      <c r="A77" t="s">
        <v>864</v>
      </c>
      <c r="B77">
        <v>713</v>
      </c>
      <c r="C77" t="s">
        <v>1014</v>
      </c>
    </row>
    <row r="78" spans="1:3" x14ac:dyDescent="0.2">
      <c r="A78" t="s">
        <v>873</v>
      </c>
      <c r="B78">
        <v>6829</v>
      </c>
      <c r="C78" t="s">
        <v>1011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A0CE-3FE8-4B57-B8A8-8562B1F6DF27}">
  <dimension ref="A1:C2"/>
  <sheetViews>
    <sheetView workbookViewId="0">
      <selection activeCell="C31" sqref="C31"/>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732</v>
      </c>
      <c r="B2">
        <v>91</v>
      </c>
      <c r="C2" t="s">
        <v>1010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D36F-2DB7-45E6-99F9-4E571BBCA1AA}">
  <dimension ref="A3:Q81"/>
  <sheetViews>
    <sheetView topLeftCell="A34" zoomScale="90" zoomScaleNormal="90" workbookViewId="0">
      <selection activeCell="E44" sqref="E44"/>
    </sheetView>
  </sheetViews>
  <sheetFormatPr defaultColWidth="9" defaultRowHeight="24" x14ac:dyDescent="0.2"/>
  <cols>
    <col min="1" max="3" width="9" style="23"/>
    <col min="4" max="4" width="13.5" style="23" bestFit="1" customWidth="1"/>
    <col min="5" max="5" width="14.5" style="24" bestFit="1" customWidth="1"/>
    <col min="6" max="17" width="9" style="23"/>
    <col min="18" max="16384" width="9" style="2"/>
  </cols>
  <sheetData>
    <row r="3" spans="1:17" s="1" customFormat="1" x14ac:dyDescent="0.2">
      <c r="A3" s="22"/>
      <c r="B3" s="22"/>
      <c r="C3" s="22"/>
      <c r="D3" s="25" t="s">
        <v>1006</v>
      </c>
      <c r="E3" s="26" t="s">
        <v>1019</v>
      </c>
      <c r="F3" s="22"/>
      <c r="G3" s="22"/>
      <c r="H3" s="22"/>
      <c r="I3" s="22"/>
      <c r="J3" s="22"/>
      <c r="K3" s="22"/>
      <c r="L3" s="22"/>
      <c r="M3" s="22"/>
      <c r="N3" s="22"/>
      <c r="O3" s="22"/>
      <c r="P3" s="22"/>
      <c r="Q3" s="22"/>
    </row>
    <row r="4" spans="1:17" x14ac:dyDescent="0.2">
      <c r="D4" s="27" t="s">
        <v>101</v>
      </c>
      <c r="E4" s="28">
        <v>162</v>
      </c>
    </row>
    <row r="5" spans="1:17" x14ac:dyDescent="0.2">
      <c r="D5" s="27" t="s">
        <v>5</v>
      </c>
      <c r="E5" s="28">
        <v>196</v>
      </c>
    </row>
    <row r="6" spans="1:17" x14ac:dyDescent="0.2">
      <c r="D6" s="27" t="s">
        <v>56</v>
      </c>
      <c r="E6" s="28">
        <v>106</v>
      </c>
    </row>
    <row r="7" spans="1:17" x14ac:dyDescent="0.2">
      <c r="D7" s="27" t="s">
        <v>70</v>
      </c>
      <c r="E7" s="28">
        <v>549</v>
      </c>
    </row>
    <row r="8" spans="1:17" x14ac:dyDescent="0.2">
      <c r="D8" s="27" t="s">
        <v>89</v>
      </c>
      <c r="E8" s="28">
        <v>312</v>
      </c>
    </row>
    <row r="9" spans="1:17" x14ac:dyDescent="0.2">
      <c r="D9" s="27" t="s">
        <v>110</v>
      </c>
      <c r="E9" s="28">
        <v>2029</v>
      </c>
    </row>
    <row r="10" spans="1:17" x14ac:dyDescent="0.2">
      <c r="D10" s="27" t="s">
        <v>137</v>
      </c>
      <c r="E10" s="28">
        <v>224</v>
      </c>
    </row>
    <row r="11" spans="1:17" x14ac:dyDescent="0.2">
      <c r="D11" s="27" t="s">
        <v>148</v>
      </c>
      <c r="E11" s="28">
        <v>84</v>
      </c>
    </row>
    <row r="12" spans="1:17" x14ac:dyDescent="0.2">
      <c r="D12" s="27" t="s">
        <v>160</v>
      </c>
      <c r="E12" s="28">
        <v>34</v>
      </c>
    </row>
    <row r="13" spans="1:17" x14ac:dyDescent="0.2">
      <c r="D13" s="27" t="s">
        <v>172</v>
      </c>
      <c r="E13" s="28">
        <v>82</v>
      </c>
    </row>
    <row r="14" spans="1:17" x14ac:dyDescent="0.2">
      <c r="D14" s="27" t="s">
        <v>181</v>
      </c>
      <c r="E14" s="28">
        <v>467</v>
      </c>
    </row>
    <row r="15" spans="1:17" x14ac:dyDescent="0.2">
      <c r="D15" s="27" t="s">
        <v>198</v>
      </c>
      <c r="E15" s="28">
        <v>171</v>
      </c>
    </row>
    <row r="16" spans="1:17" x14ac:dyDescent="0.2">
      <c r="D16" s="27" t="s">
        <v>907</v>
      </c>
      <c r="E16" s="28">
        <v>1815</v>
      </c>
    </row>
    <row r="17" spans="4:5" x14ac:dyDescent="0.2">
      <c r="D17" s="27" t="s">
        <v>926</v>
      </c>
      <c r="E17" s="28">
        <v>1302</v>
      </c>
    </row>
    <row r="18" spans="4:5" x14ac:dyDescent="0.2">
      <c r="D18" s="27" t="s">
        <v>207</v>
      </c>
      <c r="E18" s="28">
        <v>234</v>
      </c>
    </row>
    <row r="19" spans="4:5" x14ac:dyDescent="0.2">
      <c r="D19" s="27" t="s">
        <v>218</v>
      </c>
      <c r="E19" s="28">
        <v>152</v>
      </c>
    </row>
    <row r="20" spans="4:5" x14ac:dyDescent="0.2">
      <c r="D20" s="27" t="s">
        <v>226</v>
      </c>
      <c r="E20" s="28">
        <v>309</v>
      </c>
    </row>
    <row r="21" spans="4:5" x14ac:dyDescent="0.2">
      <c r="D21" s="27" t="s">
        <v>236</v>
      </c>
      <c r="E21" s="28">
        <v>129</v>
      </c>
    </row>
    <row r="22" spans="4:5" x14ac:dyDescent="0.2">
      <c r="D22" s="27" t="s">
        <v>241</v>
      </c>
      <c r="E22" s="28">
        <v>61</v>
      </c>
    </row>
    <row r="23" spans="4:5" x14ac:dyDescent="0.2">
      <c r="D23" s="27" t="s">
        <v>249</v>
      </c>
      <c r="E23" s="28">
        <v>1289</v>
      </c>
    </row>
    <row r="24" spans="4:5" x14ac:dyDescent="0.2">
      <c r="D24" s="27" t="s">
        <v>262</v>
      </c>
      <c r="E24" s="28">
        <v>3781</v>
      </c>
    </row>
    <row r="25" spans="4:5" x14ac:dyDescent="0.2">
      <c r="D25" s="27" t="s">
        <v>295</v>
      </c>
      <c r="E25" s="28">
        <v>427</v>
      </c>
    </row>
    <row r="26" spans="4:5" x14ac:dyDescent="0.2">
      <c r="D26" s="27" t="s">
        <v>318</v>
      </c>
      <c r="E26" s="28">
        <v>278</v>
      </c>
    </row>
    <row r="27" spans="4:5" x14ac:dyDescent="0.2">
      <c r="D27" s="27" t="s">
        <v>334</v>
      </c>
      <c r="E27" s="28">
        <v>43</v>
      </c>
    </row>
    <row r="28" spans="4:5" x14ac:dyDescent="0.2">
      <c r="D28" s="27" t="s">
        <v>341</v>
      </c>
      <c r="E28" s="28">
        <v>205</v>
      </c>
    </row>
    <row r="29" spans="4:5" x14ac:dyDescent="0.2">
      <c r="D29" s="27" t="s">
        <v>355</v>
      </c>
      <c r="E29" s="28">
        <v>926</v>
      </c>
    </row>
    <row r="30" spans="4:5" x14ac:dyDescent="0.2">
      <c r="D30" s="27" t="s">
        <v>370</v>
      </c>
      <c r="E30" s="28">
        <v>628</v>
      </c>
    </row>
    <row r="31" spans="4:5" x14ac:dyDescent="0.2">
      <c r="D31" s="27" t="s">
        <v>379</v>
      </c>
      <c r="E31" s="28">
        <v>1572</v>
      </c>
    </row>
    <row r="32" spans="4:5" x14ac:dyDescent="0.2">
      <c r="D32" s="27" t="s">
        <v>402</v>
      </c>
      <c r="E32" s="28">
        <v>357</v>
      </c>
    </row>
    <row r="33" spans="4:5" x14ac:dyDescent="0.2">
      <c r="D33" s="27" t="s">
        <v>410</v>
      </c>
      <c r="E33" s="28">
        <v>223</v>
      </c>
    </row>
    <row r="34" spans="4:5" x14ac:dyDescent="0.2">
      <c r="D34" s="27" t="s">
        <v>419</v>
      </c>
      <c r="E34" s="28">
        <v>160</v>
      </c>
    </row>
    <row r="35" spans="4:5" x14ac:dyDescent="0.2">
      <c r="D35" s="27" t="s">
        <v>427</v>
      </c>
      <c r="E35" s="28">
        <v>428</v>
      </c>
    </row>
    <row r="36" spans="4:5" x14ac:dyDescent="0.2">
      <c r="D36" s="27" t="s">
        <v>440</v>
      </c>
      <c r="E36" s="28">
        <v>77</v>
      </c>
    </row>
    <row r="37" spans="4:5" x14ac:dyDescent="0.2">
      <c r="D37" s="27" t="s">
        <v>456</v>
      </c>
      <c r="E37" s="28">
        <v>458</v>
      </c>
    </row>
    <row r="38" spans="4:5" x14ac:dyDescent="0.2">
      <c r="D38" s="27" t="s">
        <v>466</v>
      </c>
      <c r="E38" s="28">
        <v>130</v>
      </c>
    </row>
    <row r="39" spans="4:5" x14ac:dyDescent="0.2">
      <c r="D39" s="27" t="s">
        <v>475</v>
      </c>
      <c r="E39" s="28">
        <v>545</v>
      </c>
    </row>
    <row r="40" spans="4:5" x14ac:dyDescent="0.2">
      <c r="D40" s="27" t="s">
        <v>487</v>
      </c>
      <c r="E40" s="28">
        <v>454</v>
      </c>
    </row>
    <row r="41" spans="4:5" x14ac:dyDescent="0.2">
      <c r="D41" s="27" t="s">
        <v>500</v>
      </c>
      <c r="E41" s="28">
        <v>286</v>
      </c>
    </row>
    <row r="42" spans="4:5" x14ac:dyDescent="0.2">
      <c r="D42" s="27" t="s">
        <v>952</v>
      </c>
      <c r="E42" s="28">
        <v>145</v>
      </c>
    </row>
    <row r="43" spans="4:5" x14ac:dyDescent="0.2">
      <c r="D43" s="27" t="s">
        <v>961</v>
      </c>
      <c r="E43" s="28">
        <v>1724</v>
      </c>
    </row>
    <row r="44" spans="4:5" x14ac:dyDescent="0.2">
      <c r="D44" s="27" t="s">
        <v>988</v>
      </c>
      <c r="E44" s="28">
        <v>123</v>
      </c>
    </row>
    <row r="45" spans="4:5" x14ac:dyDescent="0.2">
      <c r="D45" s="27" t="s">
        <v>510</v>
      </c>
      <c r="E45" s="28">
        <v>26</v>
      </c>
    </row>
    <row r="46" spans="4:5" x14ac:dyDescent="0.2">
      <c r="D46" s="27" t="s">
        <v>514</v>
      </c>
      <c r="E46" s="28">
        <v>850</v>
      </c>
    </row>
    <row r="47" spans="4:5" x14ac:dyDescent="0.2">
      <c r="D47" s="27" t="s">
        <v>528</v>
      </c>
      <c r="E47" s="28">
        <v>535</v>
      </c>
    </row>
    <row r="48" spans="4:5" x14ac:dyDescent="0.2">
      <c r="D48" s="27" t="s">
        <v>997</v>
      </c>
      <c r="E48" s="28">
        <v>367</v>
      </c>
    </row>
    <row r="49" spans="4:5" x14ac:dyDescent="0.2">
      <c r="D49" s="27" t="s">
        <v>545</v>
      </c>
      <c r="E49" s="28">
        <v>836</v>
      </c>
    </row>
    <row r="50" spans="4:5" x14ac:dyDescent="0.2">
      <c r="D50" s="27" t="s">
        <v>536</v>
      </c>
      <c r="E50" s="28">
        <v>131</v>
      </c>
    </row>
    <row r="51" spans="4:5" x14ac:dyDescent="0.2">
      <c r="D51" s="27" t="s">
        <v>581</v>
      </c>
      <c r="E51" s="28">
        <v>3604</v>
      </c>
    </row>
    <row r="52" spans="4:5" x14ac:dyDescent="0.2">
      <c r="D52" s="27" t="s">
        <v>555</v>
      </c>
      <c r="E52" s="28">
        <v>167</v>
      </c>
    </row>
    <row r="53" spans="4:5" x14ac:dyDescent="0.2">
      <c r="D53" s="27" t="s">
        <v>561</v>
      </c>
      <c r="E53" s="28">
        <v>201</v>
      </c>
    </row>
    <row r="54" spans="4:5" x14ac:dyDescent="0.2">
      <c r="D54" s="27" t="s">
        <v>570</v>
      </c>
      <c r="E54" s="28">
        <v>168</v>
      </c>
    </row>
    <row r="55" spans="4:5" x14ac:dyDescent="0.2">
      <c r="D55" s="27" t="s">
        <v>602</v>
      </c>
      <c r="E55" s="28">
        <v>127</v>
      </c>
    </row>
    <row r="56" spans="4:5" x14ac:dyDescent="0.2">
      <c r="D56" s="27" t="s">
        <v>614</v>
      </c>
      <c r="E56" s="28">
        <v>298</v>
      </c>
    </row>
    <row r="57" spans="4:5" x14ac:dyDescent="0.2">
      <c r="D57" s="27" t="s">
        <v>628</v>
      </c>
      <c r="E57" s="28">
        <v>301</v>
      </c>
    </row>
    <row r="58" spans="4:5" x14ac:dyDescent="0.2">
      <c r="D58" s="27" t="s">
        <v>973</v>
      </c>
      <c r="E58" s="28">
        <v>1210</v>
      </c>
    </row>
    <row r="59" spans="4:5" x14ac:dyDescent="0.2">
      <c r="D59" s="27" t="s">
        <v>637</v>
      </c>
      <c r="E59" s="28">
        <v>382</v>
      </c>
    </row>
    <row r="60" spans="4:5" x14ac:dyDescent="0.2">
      <c r="D60" s="27" t="s">
        <v>660</v>
      </c>
      <c r="E60" s="28">
        <v>518</v>
      </c>
    </row>
    <row r="61" spans="4:5" x14ac:dyDescent="0.2">
      <c r="D61" s="27" t="s">
        <v>679</v>
      </c>
      <c r="E61" s="28">
        <v>109</v>
      </c>
    </row>
    <row r="62" spans="4:5" x14ac:dyDescent="0.2">
      <c r="D62" s="27" t="s">
        <v>696</v>
      </c>
      <c r="E62" s="28">
        <v>109</v>
      </c>
    </row>
    <row r="63" spans="4:5" x14ac:dyDescent="0.2">
      <c r="D63" s="27" t="s">
        <v>704</v>
      </c>
      <c r="E63" s="28">
        <v>102</v>
      </c>
    </row>
    <row r="64" spans="4:5" x14ac:dyDescent="0.2">
      <c r="D64" s="27" t="s">
        <v>711</v>
      </c>
      <c r="E64" s="28">
        <v>115</v>
      </c>
    </row>
    <row r="65" spans="4:5" x14ac:dyDescent="0.2">
      <c r="D65" s="27" t="s">
        <v>715</v>
      </c>
      <c r="E65" s="28">
        <v>40</v>
      </c>
    </row>
    <row r="66" spans="4:5" x14ac:dyDescent="0.2">
      <c r="D66" s="27" t="s">
        <v>732</v>
      </c>
      <c r="E66" s="28">
        <v>91</v>
      </c>
    </row>
    <row r="67" spans="4:5" x14ac:dyDescent="0.2">
      <c r="D67" s="27" t="s">
        <v>719</v>
      </c>
      <c r="E67" s="28">
        <v>1182</v>
      </c>
    </row>
    <row r="68" spans="4:5" x14ac:dyDescent="0.2">
      <c r="D68" s="27" t="s">
        <v>742</v>
      </c>
      <c r="E68" s="28">
        <v>76</v>
      </c>
    </row>
    <row r="69" spans="4:5" x14ac:dyDescent="0.2">
      <c r="D69" s="27" t="s">
        <v>798</v>
      </c>
      <c r="E69" s="28">
        <v>417</v>
      </c>
    </row>
    <row r="70" spans="4:5" x14ac:dyDescent="0.2">
      <c r="D70" s="27" t="s">
        <v>749</v>
      </c>
      <c r="E70" s="28">
        <v>134</v>
      </c>
    </row>
    <row r="71" spans="4:5" x14ac:dyDescent="0.2">
      <c r="D71" s="27" t="s">
        <v>760</v>
      </c>
      <c r="E71" s="28">
        <v>537</v>
      </c>
    </row>
    <row r="72" spans="4:5" x14ac:dyDescent="0.2">
      <c r="D72" s="27" t="s">
        <v>780</v>
      </c>
      <c r="E72" s="28">
        <v>702</v>
      </c>
    </row>
    <row r="73" spans="4:5" x14ac:dyDescent="0.2">
      <c r="D73" s="27" t="s">
        <v>808</v>
      </c>
      <c r="E73" s="28">
        <v>900</v>
      </c>
    </row>
    <row r="74" spans="4:5" x14ac:dyDescent="0.2">
      <c r="D74" s="27" t="s">
        <v>818</v>
      </c>
      <c r="E74" s="28">
        <v>365</v>
      </c>
    </row>
    <row r="75" spans="4:5" x14ac:dyDescent="0.2">
      <c r="D75" s="27" t="s">
        <v>899</v>
      </c>
      <c r="E75" s="28">
        <v>468</v>
      </c>
    </row>
    <row r="76" spans="4:5" x14ac:dyDescent="0.2">
      <c r="D76" s="27" t="s">
        <v>825</v>
      </c>
      <c r="E76" s="28">
        <v>253</v>
      </c>
    </row>
    <row r="77" spans="4:5" x14ac:dyDescent="0.2">
      <c r="D77" s="27" t="s">
        <v>833</v>
      </c>
      <c r="E77" s="28">
        <v>2510</v>
      </c>
    </row>
    <row r="78" spans="4:5" x14ac:dyDescent="0.2">
      <c r="D78" s="27" t="s">
        <v>854</v>
      </c>
      <c r="E78" s="28">
        <v>563</v>
      </c>
    </row>
    <row r="79" spans="4:5" x14ac:dyDescent="0.2">
      <c r="D79" s="27" t="s">
        <v>864</v>
      </c>
      <c r="E79" s="28">
        <v>724</v>
      </c>
    </row>
    <row r="80" spans="4:5" x14ac:dyDescent="0.2">
      <c r="D80" s="27" t="s">
        <v>873</v>
      </c>
      <c r="E80" s="28">
        <v>6908</v>
      </c>
    </row>
    <row r="81" spans="4:5" x14ac:dyDescent="0.2">
      <c r="D81" s="29" t="s">
        <v>1020</v>
      </c>
      <c r="E81" s="30">
        <v>48703</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D390-DF5D-4EB9-B1ED-DB726492E634}">
  <dimension ref="A1:D82"/>
  <sheetViews>
    <sheetView topLeftCell="A3" workbookViewId="0">
      <selection activeCell="B12" sqref="B12"/>
    </sheetView>
  </sheetViews>
  <sheetFormatPr defaultColWidth="9" defaultRowHeight="20.100000000000001" customHeight="1" x14ac:dyDescent="0.2"/>
  <cols>
    <col min="1" max="1" width="5.625" style="3" bestFit="1" customWidth="1"/>
    <col min="2" max="2" width="57.625" style="13" bestFit="1" customWidth="1"/>
    <col min="3" max="3" width="12.125" style="3" bestFit="1" customWidth="1"/>
    <col min="4" max="4" width="8.625" style="3" bestFit="1" customWidth="1"/>
    <col min="5" max="9" width="9" style="13"/>
    <col min="10" max="10" width="13.375" style="13" bestFit="1" customWidth="1"/>
    <col min="11" max="11" width="7.375" style="13" bestFit="1" customWidth="1"/>
    <col min="12" max="16384" width="9" style="13"/>
  </cols>
  <sheetData>
    <row r="1" spans="1:4" ht="20.100000000000001" customHeight="1" x14ac:dyDescent="0.2">
      <c r="B1" s="16" t="s">
        <v>0</v>
      </c>
      <c r="C1" s="16"/>
    </row>
    <row r="2" spans="1:4" ht="20.100000000000001" customHeight="1" x14ac:dyDescent="0.2">
      <c r="B2" s="17"/>
      <c r="C2" s="17"/>
    </row>
    <row r="3" spans="1:4" ht="20.100000000000001" customHeight="1" x14ac:dyDescent="0.2">
      <c r="A3" s="18" t="s">
        <v>1</v>
      </c>
      <c r="B3" s="18" t="s">
        <v>1006</v>
      </c>
      <c r="C3" s="18" t="s">
        <v>1007</v>
      </c>
      <c r="D3" s="18" t="s">
        <v>1018</v>
      </c>
    </row>
    <row r="4" spans="1:4" ht="20.100000000000001" customHeight="1" x14ac:dyDescent="0.2">
      <c r="A4" s="10">
        <f>ทุกจังหวัดและทุกอำเภอ!A5</f>
        <v>1</v>
      </c>
      <c r="B4" s="19" t="str">
        <f>ทุกจังหวัดและทุกอำเภอ!$B$5</f>
        <v>กรุงเทพมหานคร</v>
      </c>
      <c r="C4" s="20">
        <f>ทุกจังหวัดและทุกอำเภอ!$D$5</f>
        <v>196</v>
      </c>
      <c r="D4" s="10" t="str">
        <f>IFERROR(VLOOKUP(B4,เขตพื้นที่!$A:$B,2,FALSE),"ไม่พบข้อมูล")</f>
        <v>ส่วนกลาง</v>
      </c>
    </row>
    <row r="5" spans="1:4" ht="20.100000000000001" customHeight="1" x14ac:dyDescent="0.2">
      <c r="A5" s="10">
        <f>ทุกจังหวัดและทุกอำเภอ!A56</f>
        <v>2</v>
      </c>
      <c r="B5" s="19" t="str">
        <f>ทุกจังหวัดและทุกอำเภอ!$B$56</f>
        <v>กาญจนบุรี</v>
      </c>
      <c r="C5" s="20">
        <f>ทุกจังหวัดและทุกอำเภอ!$D$56</f>
        <v>106</v>
      </c>
      <c r="D5" s="10" t="str">
        <f>IFERROR(VLOOKUP(B5,เขตพื้นที่!$A:$B,2,FALSE),"ไม่พบข้อมูล")</f>
        <v>เขต 7</v>
      </c>
    </row>
    <row r="6" spans="1:4" ht="20.100000000000001" customHeight="1" x14ac:dyDescent="0.2">
      <c r="A6" s="10">
        <f>ทุกจังหวัดและทุกอำเภอ!A70</f>
        <v>3</v>
      </c>
      <c r="B6" s="19" t="str">
        <f>ทุกจังหวัดและทุกอำเภอ!$B$70</f>
        <v>กาฬสินธุ์</v>
      </c>
      <c r="C6" s="20">
        <f>ทุกจังหวัดและทุกอำเภอ!$D$70</f>
        <v>549</v>
      </c>
      <c r="D6" s="10" t="str">
        <f>IFERROR(VLOOKUP(B6,เขตพื้นที่!$A:$B,2,FALSE),"ไม่พบข้อมูล")</f>
        <v>เขต 4</v>
      </c>
    </row>
    <row r="7" spans="1:4" ht="20.100000000000001" customHeight="1" x14ac:dyDescent="0.2">
      <c r="A7" s="10">
        <f>ทุกจังหวัดและทุกอำเภอ!A89</f>
        <v>4</v>
      </c>
      <c r="B7" s="19" t="str">
        <f>ทุกจังหวัดและทุกอำเภอ!$B$89</f>
        <v>กำแพงเพชร</v>
      </c>
      <c r="C7" s="20">
        <f>ทุกจังหวัดและทุกอำเภอ!$D$89</f>
        <v>312</v>
      </c>
      <c r="D7" s="10" t="str">
        <f>IFERROR(VLOOKUP(B7,เขตพื้นที่!$A:$B,2,FALSE),"ไม่พบข้อมูล")</f>
        <v>เขต 6</v>
      </c>
    </row>
    <row r="8" spans="1:4" ht="20.100000000000001" customHeight="1" x14ac:dyDescent="0.2">
      <c r="A8" s="10">
        <f>ทุกจังหวัดและทุกอำเภอ!A101</f>
        <v>5</v>
      </c>
      <c r="B8" s="19" t="str">
        <f>ทุกจังหวัดและทุกอำเภอ!$B$101</f>
        <v>กระบี่</v>
      </c>
      <c r="C8" s="20">
        <f>ทุกจังหวัดและทุกอำเภอ!$D$101</f>
        <v>162</v>
      </c>
      <c r="D8" s="10" t="str">
        <f>IFERROR(VLOOKUP(B8,เขตพื้นที่!$A:$B,2,FALSE),"ไม่พบข้อมูล")</f>
        <v>เขต 8</v>
      </c>
    </row>
    <row r="9" spans="1:4" ht="20.100000000000001" customHeight="1" x14ac:dyDescent="0.2">
      <c r="A9" s="10">
        <f>ทุกจังหวัดและทุกอำเภอ!A110</f>
        <v>6</v>
      </c>
      <c r="B9" s="19" t="str">
        <f>ทุกจังหวัดและทุกอำเภอ!$B$110</f>
        <v>ขอนแก่น</v>
      </c>
      <c r="C9" s="20">
        <f>ทุกจังหวัดและทุกอำเภอ!$D$110</f>
        <v>2029</v>
      </c>
      <c r="D9" s="10" t="str">
        <f>IFERROR(VLOOKUP(B9,เขตพื้นที่!$A:$B,2,FALSE),"ไม่พบข้อมูล")</f>
        <v>เขต 4</v>
      </c>
    </row>
    <row r="10" spans="1:4" ht="20.100000000000001" customHeight="1" x14ac:dyDescent="0.2">
      <c r="A10" s="10">
        <f>ทุกจังหวัดและทุกอำเภอ!A137</f>
        <v>7</v>
      </c>
      <c r="B10" s="19" t="str">
        <f>ทุกจังหวัดและทุกอำเภอ!$B$137</f>
        <v>จันทบุรี</v>
      </c>
      <c r="C10" s="20">
        <f>ทุกจังหวัดและทุกอำเภอ!$D$137</f>
        <v>224</v>
      </c>
      <c r="D10" s="10" t="str">
        <f>IFERROR(VLOOKUP(B10,เขตพื้นที่!$A:$B,2,FALSE),"ไม่พบข้อมูล")</f>
        <v>เขต 2</v>
      </c>
    </row>
    <row r="11" spans="1:4" ht="20.100000000000001" customHeight="1" x14ac:dyDescent="0.2">
      <c r="A11" s="10">
        <f>ทุกจังหวัดและทุกอำเภอ!A148</f>
        <v>8</v>
      </c>
      <c r="B11" s="19" t="str">
        <f>ทุกจังหวัดและทุกอำเภอ!$B$148</f>
        <v>ฉะเชิงเทรา</v>
      </c>
      <c r="C11" s="20">
        <f>ทุกจังหวัดและทุกอำเภอ!$D$148</f>
        <v>84</v>
      </c>
      <c r="D11" s="10" t="str">
        <f>IFERROR(VLOOKUP(B11,เขตพื้นที่!$A:$B,2,FALSE),"ไม่พบข้อมูล")</f>
        <v>เขต 2</v>
      </c>
    </row>
    <row r="12" spans="1:4" ht="20.100000000000001" customHeight="1" x14ac:dyDescent="0.2">
      <c r="A12" s="10">
        <f>ทุกจังหวัดและทุกอำเภอ!A160</f>
        <v>9</v>
      </c>
      <c r="B12" s="19" t="str">
        <f>ทุกจังหวัดและทุกอำเภอ!$B$160</f>
        <v>ชลบุรี</v>
      </c>
      <c r="C12" s="20">
        <f>ทุกจังหวัดและทุกอำเภอ!$D$160</f>
        <v>34</v>
      </c>
      <c r="D12" s="10" t="str">
        <f>IFERROR(VLOOKUP(B12,เขตพื้นที่!$A:$B,2,FALSE),"ไม่พบข้อมูล")</f>
        <v>เขต 2</v>
      </c>
    </row>
    <row r="13" spans="1:4" ht="20.100000000000001" customHeight="1" x14ac:dyDescent="0.2">
      <c r="A13" s="10">
        <f>ทุกจังหวัดและทุกอำเภอ!A172</f>
        <v>10</v>
      </c>
      <c r="B13" s="19" t="str">
        <f>ทุกจังหวัดและทุกอำเภอ!$B$172</f>
        <v>ชัยนาท</v>
      </c>
      <c r="C13" s="20">
        <f>ทุกจังหวัดและทุกอำเภอ!$D$172</f>
        <v>82</v>
      </c>
      <c r="D13" s="10" t="str">
        <f>IFERROR(VLOOKUP(B13,เขตพื้นที่!$A:$B,2,FALSE),"ไม่พบข้อมูล")</f>
        <v>เขต 1</v>
      </c>
    </row>
    <row r="14" spans="1:4" ht="20.100000000000001" customHeight="1" x14ac:dyDescent="0.2">
      <c r="A14" s="10">
        <f>ทุกจังหวัดและทุกอำเภอ!A181</f>
        <v>11</v>
      </c>
      <c r="B14" s="19" t="str">
        <f>ทุกจังหวัดและทุกอำเภอ!$B$181</f>
        <v>ชัยภูมิ</v>
      </c>
      <c r="C14" s="20">
        <f>ทุกจังหวัดและทุกอำเภอ!$D$181</f>
        <v>467</v>
      </c>
      <c r="D14" s="10" t="str">
        <f>IFERROR(VLOOKUP(B14,เขตพื้นที่!$A:$B,2,FALSE),"ไม่พบข้อมูล")</f>
        <v>เขต 3</v>
      </c>
    </row>
    <row r="15" spans="1:4" ht="20.100000000000001" customHeight="1" x14ac:dyDescent="0.2">
      <c r="A15" s="10">
        <f>ทุกจังหวัดและทุกอำเภอ!A198</f>
        <v>12</v>
      </c>
      <c r="B15" s="19" t="str">
        <f>ทุกจังหวัดและทุกอำเภอ!$B$198</f>
        <v>ชุมพร</v>
      </c>
      <c r="C15" s="20">
        <f>ทุกจังหวัดและทุกอำเภอ!$D$198</f>
        <v>171</v>
      </c>
      <c r="D15" s="10" t="str">
        <f>IFERROR(VLOOKUP(B15,เขตพื้นที่!$A:$B,2,FALSE),"ไม่พบข้อมูล")</f>
        <v>เขต 8</v>
      </c>
    </row>
    <row r="16" spans="1:4" ht="20.100000000000001" customHeight="1" x14ac:dyDescent="0.2">
      <c r="A16" s="10">
        <f>ทุกจังหวัดและทุกอำเภอ!A207</f>
        <v>13</v>
      </c>
      <c r="B16" s="19" t="str">
        <f>ทุกจังหวัดและทุกอำเภอ!$B$207</f>
        <v>ตรัง</v>
      </c>
      <c r="C16" s="20">
        <f>ทุกจังหวัดและทุกอำเภอ!$D$207</f>
        <v>234</v>
      </c>
      <c r="D16" s="10" t="str">
        <f>IFERROR(VLOOKUP(B16,เขตพื้นที่!$A:$B,2,FALSE),"ไม่พบข้อมูล")</f>
        <v>เขต 8</v>
      </c>
    </row>
    <row r="17" spans="1:4" ht="20.100000000000001" customHeight="1" x14ac:dyDescent="0.2">
      <c r="A17" s="10">
        <f>ทุกจังหวัดและทุกอำเภอ!A218</f>
        <v>14</v>
      </c>
      <c r="B17" s="19" t="str">
        <f>ทุกจังหวัดและทุกอำเภอ!$B$218</f>
        <v>ตราด</v>
      </c>
      <c r="C17" s="20">
        <f>ทุกจังหวัดและทุกอำเภอ!$D$218</f>
        <v>152</v>
      </c>
      <c r="D17" s="10" t="str">
        <f>IFERROR(VLOOKUP(B17,เขตพื้นที่!$A:$B,2,FALSE),"ไม่พบข้อมูล")</f>
        <v>เขต 2</v>
      </c>
    </row>
    <row r="18" spans="1:4" ht="20.100000000000001" customHeight="1" x14ac:dyDescent="0.2">
      <c r="A18" s="10">
        <f>ทุกจังหวัดและทุกอำเภอ!A226</f>
        <v>15</v>
      </c>
      <c r="B18" s="19" t="str">
        <f>ทุกจังหวัดและทุกอำเภอ!$B$226</f>
        <v>ตาก</v>
      </c>
      <c r="C18" s="20">
        <f>ทุกจังหวัดและทุกอำเภอ!$D$226</f>
        <v>309</v>
      </c>
      <c r="D18" s="10" t="str">
        <f>IFERROR(VLOOKUP(B18,เขตพื้นที่!$A:$B,2,FALSE),"ไม่พบข้อมูล")</f>
        <v>เขต 6</v>
      </c>
    </row>
    <row r="19" spans="1:4" ht="20.100000000000001" customHeight="1" x14ac:dyDescent="0.2">
      <c r="A19" s="10">
        <f>ทุกจังหวัดและทุกอำเภอ!A236</f>
        <v>16</v>
      </c>
      <c r="B19" s="19" t="str">
        <f>ทุกจังหวัดและทุกอำเภอ!$B$236</f>
        <v>นครนายก</v>
      </c>
      <c r="C19" s="20">
        <f>ทุกจังหวัดและทุกอำเภอ!$D$236</f>
        <v>129</v>
      </c>
      <c r="D19" s="10" t="str">
        <f>IFERROR(VLOOKUP(B19,เขตพื้นที่!$A:$B,2,FALSE),"ไม่พบข้อมูล")</f>
        <v>เขต 2</v>
      </c>
    </row>
    <row r="20" spans="1:4" ht="20.100000000000001" customHeight="1" x14ac:dyDescent="0.2">
      <c r="A20" s="10">
        <f>ทุกจังหวัดและทุกอำเภอ!A241</f>
        <v>17</v>
      </c>
      <c r="B20" s="19" t="str">
        <f>ทุกจังหวัดและทุกอำเภอ!$B$241</f>
        <v>นครปฐม</v>
      </c>
      <c r="C20" s="20">
        <f>ทุกจังหวัดและทุกอำเภอ!$D$241</f>
        <v>61</v>
      </c>
      <c r="D20" s="10" t="str">
        <f>IFERROR(VLOOKUP(B20,เขตพื้นที่!$A:$B,2,FALSE),"ไม่พบข้อมูล")</f>
        <v>เขต 7</v>
      </c>
    </row>
    <row r="21" spans="1:4" ht="20.100000000000001" customHeight="1" x14ac:dyDescent="0.2">
      <c r="A21" s="10">
        <f>ทุกจังหวัดและทุกอำเภอ!A249</f>
        <v>18</v>
      </c>
      <c r="B21" s="19" t="str">
        <f>ทุกจังหวัดและทุกอำเภอ!$B$249</f>
        <v>นครพนม</v>
      </c>
      <c r="C21" s="20">
        <f>ทุกจังหวัดและทุกอำเภอ!$D$249</f>
        <v>1289</v>
      </c>
      <c r="D21" s="10" t="str">
        <f>IFERROR(VLOOKUP(B21,เขตพื้นที่!$A:$B,2,FALSE),"ไม่พบข้อมูล")</f>
        <v>เขต 4</v>
      </c>
    </row>
    <row r="22" spans="1:4" ht="20.100000000000001" customHeight="1" x14ac:dyDescent="0.2">
      <c r="A22" s="10">
        <f>ทุกจังหวัดและทุกอำเภอ!A262</f>
        <v>19</v>
      </c>
      <c r="B22" s="19" t="str">
        <f>ทุกจังหวัดและทุกอำเภอ!$B$262</f>
        <v>นครราชสีมา</v>
      </c>
      <c r="C22" s="20">
        <f>ทุกจังหวัดและทุกอำเภอ!$D$262</f>
        <v>3781</v>
      </c>
      <c r="D22" s="10" t="str">
        <f>IFERROR(VLOOKUP(B22,เขตพื้นที่!$A:$B,2,FALSE),"ไม่พบข้อมูล")</f>
        <v>เขต 3</v>
      </c>
    </row>
    <row r="23" spans="1:4" ht="20.100000000000001" customHeight="1" x14ac:dyDescent="0.2">
      <c r="A23" s="10">
        <f>ทุกจังหวัดและทุกอำเภอ!A295</f>
        <v>20</v>
      </c>
      <c r="B23" s="19" t="str">
        <f>ทุกจังหวัดและทุกอำเภอ!$B$295</f>
        <v>นครศรีธรรมราช</v>
      </c>
      <c r="C23" s="20">
        <f>ทุกจังหวัดและทุกอำเภอ!$D$295</f>
        <v>427</v>
      </c>
      <c r="D23" s="10" t="str">
        <f>IFERROR(VLOOKUP(B23,เขตพื้นที่!$A:$B,2,FALSE),"ไม่พบข้อมูล")</f>
        <v>เขต 8</v>
      </c>
    </row>
    <row r="24" spans="1:4" ht="20.100000000000001" customHeight="1" x14ac:dyDescent="0.2">
      <c r="A24" s="10">
        <f>ทุกจังหวัดและทุกอำเภอ!A319</f>
        <v>21</v>
      </c>
      <c r="B24" s="19" t="str">
        <f>ทุกจังหวัดและทุกอำเภอ!$B$319</f>
        <v>นครสวรรค์</v>
      </c>
      <c r="C24" s="20">
        <f>ทุกจังหวัดและทุกอำเภอ!$D$319</f>
        <v>278</v>
      </c>
      <c r="D24" s="10" t="str">
        <f>IFERROR(VLOOKUP(B24,เขตพื้นที่!$A:$B,2,FALSE),"ไม่พบข้อมูล")</f>
        <v>เขต 6</v>
      </c>
    </row>
    <row r="25" spans="1:4" ht="20.100000000000001" customHeight="1" x14ac:dyDescent="0.2">
      <c r="A25" s="10">
        <f>ทุกจังหวัดและทุกอำเภอ!A335</f>
        <v>22</v>
      </c>
      <c r="B25" s="19" t="str">
        <f>ทุกจังหวัดและทุกอำเภอ!$B$335</f>
        <v>นนทบุรี</v>
      </c>
      <c r="C25" s="20">
        <f>ทุกจังหวัดและทุกอำเภอ!$D$335</f>
        <v>43</v>
      </c>
      <c r="D25" s="10" t="str">
        <f>IFERROR(VLOOKUP(B25,เขตพื้นที่!$A:$B,2,FALSE),"ไม่พบข้อมูล")</f>
        <v>เขต 1</v>
      </c>
    </row>
    <row r="26" spans="1:4" ht="20.100000000000001" customHeight="1" x14ac:dyDescent="0.2">
      <c r="A26" s="10">
        <f>ทุกจังหวัดและทุกอำเภอ!A342</f>
        <v>23</v>
      </c>
      <c r="B26" s="19" t="str">
        <f>ทุกจังหวัดและทุกอำเภอ!$B$342</f>
        <v>นราธิวาส</v>
      </c>
      <c r="C26" s="20">
        <f>ทุกจังหวัดและทุกอำเภอ!$D$342</f>
        <v>205</v>
      </c>
      <c r="D26" s="10" t="str">
        <f>IFERROR(VLOOKUP(B26,เขตพื้นที่!$A:$B,2,FALSE),"ไม่พบข้อมูล")</f>
        <v>เขต 9</v>
      </c>
    </row>
    <row r="27" spans="1:4" ht="20.100000000000001" customHeight="1" x14ac:dyDescent="0.2">
      <c r="A27" s="10">
        <f>ทุกจังหวัดและทุกอำเภอ!A356</f>
        <v>24</v>
      </c>
      <c r="B27" s="19" t="str">
        <f>ทุกจังหวัดและทุกอำเภอ!$B$356</f>
        <v>น่าน</v>
      </c>
      <c r="C27" s="20">
        <f>ทุกจังหวัดและทุกอำเภอ!$D$356</f>
        <v>926</v>
      </c>
      <c r="D27" s="10" t="str">
        <f>IFERROR(VLOOKUP(B27,เขตพื้นที่!$A:$B,2,FALSE),"ไม่พบข้อมูล")</f>
        <v>เขต 5</v>
      </c>
    </row>
    <row r="28" spans="1:4" ht="20.100000000000001" customHeight="1" x14ac:dyDescent="0.2">
      <c r="A28" s="10">
        <f>ทุกจังหวัดและทุกอำเภอ!A372</f>
        <v>25</v>
      </c>
      <c r="B28" s="19" t="str">
        <f>ทุกจังหวัดและทุกอำเภอ!$B$372</f>
        <v>บึงกาฬ</v>
      </c>
      <c r="C28" s="20">
        <f>ทุกจังหวัดและทุกอำเภอ!$D$372</f>
        <v>628</v>
      </c>
      <c r="D28" s="10" t="str">
        <f>IFERROR(VLOOKUP(B28,เขตพื้นที่!$A:$B,2,FALSE),"ไม่พบข้อมูล")</f>
        <v>เขต 4</v>
      </c>
    </row>
    <row r="29" spans="1:4" ht="20.100000000000001" customHeight="1" x14ac:dyDescent="0.2">
      <c r="A29" s="10">
        <f>ทุกจังหวัดและทุกอำเภอ!A381</f>
        <v>26</v>
      </c>
      <c r="B29" s="19" t="str">
        <f>ทุกจังหวัดและทุกอำเภอ!$B$381</f>
        <v>บุรีรัมย์</v>
      </c>
      <c r="C29" s="20">
        <f>ทุกจังหวัดและทุกอำเภอ!$D$381</f>
        <v>1572</v>
      </c>
      <c r="D29" s="10" t="str">
        <f>IFERROR(VLOOKUP(B29,เขตพื้นที่!$A:$B,2,FALSE),"ไม่พบข้อมูล")</f>
        <v>เขต 3</v>
      </c>
    </row>
    <row r="30" spans="1:4" ht="20.100000000000001" customHeight="1" x14ac:dyDescent="0.2">
      <c r="A30" s="10">
        <f>ทุกจังหวัดและทุกอำเภอ!A405</f>
        <v>27</v>
      </c>
      <c r="B30" s="19" t="str">
        <f>ทุกจังหวัดและทุกอำเภอ!$B$405</f>
        <v>ปทุมธานี</v>
      </c>
      <c r="C30" s="20">
        <f>ทุกจังหวัดและทุกอำเภอ!$D$405</f>
        <v>357</v>
      </c>
      <c r="D30" s="10" t="str">
        <f>IFERROR(VLOOKUP(B30,เขตพื้นที่!$A:$B,2,FALSE),"ไม่พบข้อมูล")</f>
        <v>เขต 1</v>
      </c>
    </row>
    <row r="31" spans="1:4" ht="20.100000000000001" customHeight="1" x14ac:dyDescent="0.2">
      <c r="A31" s="10">
        <f>ทุกจังหวัดและทุกอำเภอ!A413</f>
        <v>28</v>
      </c>
      <c r="B31" s="19" t="str">
        <f>ทุกจังหวัดและทุกอำเภอ!$B$413</f>
        <v>ประจวบคีรีขันธ์</v>
      </c>
      <c r="C31" s="20">
        <f>ทุกจังหวัดและทุกอำเภอ!$D$413</f>
        <v>223</v>
      </c>
      <c r="D31" s="10" t="str">
        <f>IFERROR(VLOOKUP(B31,เขตพื้นที่!$A:$B,2,FALSE),"ไม่พบข้อมูล")</f>
        <v>เขต 7</v>
      </c>
    </row>
    <row r="32" spans="1:4" ht="20.100000000000001" customHeight="1" x14ac:dyDescent="0.2">
      <c r="A32" s="10">
        <f>ทุกจังหวัดและทุกอำเภอ!A422</f>
        <v>29</v>
      </c>
      <c r="B32" s="19" t="str">
        <f>ทุกจังหวัดและทุกอำเภอ!$B$422</f>
        <v>ปราจีนบุรี</v>
      </c>
      <c r="C32" s="20">
        <f>ทุกจังหวัดและทุกอำเภอ!$D$422</f>
        <v>160</v>
      </c>
      <c r="D32" s="10" t="str">
        <f>IFERROR(VLOOKUP(B32,เขตพื้นที่!$A:$B,2,FALSE),"ไม่พบข้อมูล")</f>
        <v>เขต 2</v>
      </c>
    </row>
    <row r="33" spans="1:4" ht="20.100000000000001" customHeight="1" x14ac:dyDescent="0.2">
      <c r="A33" s="10">
        <f>ทุกจังหวัดและทุกอำเภอ!A430</f>
        <v>30</v>
      </c>
      <c r="B33" s="19" t="str">
        <f>ทุกจังหวัดและทุกอำเภอ!$B$430</f>
        <v>ปัตตานี</v>
      </c>
      <c r="C33" s="20">
        <f>ทุกจังหวัดและทุกอำเภอ!$D$430</f>
        <v>428</v>
      </c>
      <c r="D33" s="10" t="str">
        <f>IFERROR(VLOOKUP(B33,เขตพื้นที่!$A:$B,2,FALSE),"ไม่พบข้อมูล")</f>
        <v>เขต 9</v>
      </c>
    </row>
    <row r="34" spans="1:4" ht="20.100000000000001" customHeight="1" x14ac:dyDescent="0.2">
      <c r="A34" s="10">
        <f>ทุกจังหวัดและทุกอำเภอ!A443</f>
        <v>31</v>
      </c>
      <c r="B34" s="19" t="str">
        <f>ทุกจังหวัดและทุกอำเภอ!$B$443</f>
        <v>พระนครศรีอยุธยา</v>
      </c>
      <c r="C34" s="20">
        <f>ทุกจังหวัดและทุกอำเภอ!$D$443</f>
        <v>77</v>
      </c>
      <c r="D34" s="10" t="str">
        <f>IFERROR(VLOOKUP(B34,เขตพื้นที่!$A:$B,2,FALSE),"ไม่พบข้อมูล")</f>
        <v>เขต 1</v>
      </c>
    </row>
    <row r="35" spans="1:4" ht="20.100000000000001" customHeight="1" x14ac:dyDescent="0.2">
      <c r="A35" s="10">
        <f>ทุกจังหวัดและทุกอำเภอ!A460</f>
        <v>32</v>
      </c>
      <c r="B35" s="19" t="str">
        <f>ทุกจังหวัดและทุกอำเภอ!$B$460</f>
        <v>พะเยา</v>
      </c>
      <c r="C35" s="20">
        <f>ทุกจังหวัดและทุกอำเภอ!$D$460</f>
        <v>458</v>
      </c>
      <c r="D35" s="10" t="str">
        <f>IFERROR(VLOOKUP(B35,เขตพื้นที่!$A:$B,2,FALSE),"ไม่พบข้อมูล")</f>
        <v>เขต 5</v>
      </c>
    </row>
    <row r="36" spans="1:4" ht="20.100000000000001" customHeight="1" x14ac:dyDescent="0.2">
      <c r="A36" s="10">
        <f>ทุกจังหวัดและทุกอำเภอ!A470</f>
        <v>33</v>
      </c>
      <c r="B36" s="19" t="str">
        <f>ทุกจังหวัดและทุกอำเภอ!$B$470</f>
        <v>พังงา</v>
      </c>
      <c r="C36" s="20">
        <f>ทุกจังหวัดและทุกอำเภอ!$D$470</f>
        <v>130</v>
      </c>
      <c r="D36" s="10" t="str">
        <f>IFERROR(VLOOKUP(B36,เขตพื้นที่!$A:$B,2,FALSE),"ไม่พบข้อมูล")</f>
        <v>เขต 8</v>
      </c>
    </row>
    <row r="37" spans="1:4" ht="20.100000000000001" customHeight="1" x14ac:dyDescent="0.2">
      <c r="A37" s="10">
        <f>ทุกจังหวัดและทุกอำเภอ!A479</f>
        <v>34</v>
      </c>
      <c r="B37" s="19" t="str">
        <f>ทุกจังหวัดและทุกอำเภอ!$B$479</f>
        <v>พัทลุง</v>
      </c>
      <c r="C37" s="20">
        <f>ทุกจังหวัดและทุกอำเภอ!$D$479</f>
        <v>545</v>
      </c>
      <c r="D37" s="10" t="str">
        <f>IFERROR(VLOOKUP(B37,เขตพื้นที่!$A:$B,2,FALSE),"ไม่พบข้อมูล")</f>
        <v>เขต 8</v>
      </c>
    </row>
    <row r="38" spans="1:4" ht="20.100000000000001" customHeight="1" x14ac:dyDescent="0.2">
      <c r="A38" s="10">
        <f>ทุกจังหวัดและทุกอำเภอ!A491</f>
        <v>35</v>
      </c>
      <c r="B38" s="19" t="str">
        <f>ทุกจังหวัดและทุกอำเภอ!$B$491</f>
        <v>พิจิตร</v>
      </c>
      <c r="C38" s="20">
        <f>ทุกจังหวัดและทุกอำเภอ!$D$491</f>
        <v>454</v>
      </c>
      <c r="D38" s="10" t="str">
        <f>IFERROR(VLOOKUP(B38,เขตพื้นที่!$A:$B,2,FALSE),"ไม่พบข้อมูล")</f>
        <v>เขต 6</v>
      </c>
    </row>
    <row r="39" spans="1:4" ht="20.100000000000001" customHeight="1" x14ac:dyDescent="0.2">
      <c r="A39" s="10">
        <f>ทุกจังหวัดและทุกอำเภอ!A504</f>
        <v>36</v>
      </c>
      <c r="B39" s="19" t="str">
        <f>ทุกจังหวัดและทุกอำเภอ!$B$504</f>
        <v>พิษณุโลก</v>
      </c>
      <c r="C39" s="20">
        <f>ทุกจังหวัดและทุกอำเภอ!$D$504</f>
        <v>286</v>
      </c>
      <c r="D39" s="10" t="str">
        <f>IFERROR(VLOOKUP(B39,เขตพื้นที่!$A:$B,2,FALSE),"ไม่พบข้อมูล")</f>
        <v>เขต 6</v>
      </c>
    </row>
    <row r="40" spans="1:4" ht="20.100000000000001" customHeight="1" x14ac:dyDescent="0.2">
      <c r="A40" s="10">
        <f>ทุกจังหวัดและทุกอำเภอ!A514</f>
        <v>37</v>
      </c>
      <c r="B40" s="19" t="str">
        <f>ทุกจังหวัดและทุกอำเภอ!$B$514</f>
        <v>ภูเก็ต</v>
      </c>
      <c r="C40" s="20">
        <f>ทุกจังหวัดและทุกอำเภอ!$D$514</f>
        <v>26</v>
      </c>
      <c r="D40" s="10" t="str">
        <f>IFERROR(VLOOKUP(B40,เขตพื้นที่!$A:$B,2,FALSE),"ไม่พบข้อมูล")</f>
        <v>เขต 8</v>
      </c>
    </row>
    <row r="41" spans="1:4" ht="20.100000000000001" customHeight="1" x14ac:dyDescent="0.2">
      <c r="A41" s="10">
        <f>ทุกจังหวัดและทุกอำเภอ!A518</f>
        <v>38</v>
      </c>
      <c r="B41" s="19" t="str">
        <f>ทุกจังหวัดและทุกอำเภอ!$B$518</f>
        <v>มหาสารคาม</v>
      </c>
      <c r="C41" s="20">
        <f>ทุกจังหวัดและทุกอำเภอ!$D$518</f>
        <v>850</v>
      </c>
      <c r="D41" s="10" t="str">
        <f>IFERROR(VLOOKUP(B41,เขตพื้นที่!$A:$B,2,FALSE),"ไม่พบข้อมูล")</f>
        <v>เขต 4</v>
      </c>
    </row>
    <row r="42" spans="1:4" ht="20.100000000000001" customHeight="1" x14ac:dyDescent="0.2">
      <c r="A42" s="10">
        <f>ทุกจังหวัดและทุกอำเภอ!A532</f>
        <v>39</v>
      </c>
      <c r="B42" s="19" t="str">
        <f>ทุกจังหวัดและทุกอำเภอ!$B$532</f>
        <v>มุกดาหาร</v>
      </c>
      <c r="C42" s="20">
        <f>ทุกจังหวัดและทุกอำเภอ!$D$532</f>
        <v>535</v>
      </c>
      <c r="D42" s="10" t="str">
        <f>IFERROR(VLOOKUP(B42,เขตพื้นที่!$A:$B,2,FALSE),"ไม่พบข้อมูล")</f>
        <v>เขต 4</v>
      </c>
    </row>
    <row r="43" spans="1:4" ht="20.100000000000001" customHeight="1" x14ac:dyDescent="0.2">
      <c r="A43" s="10">
        <f>ทุกจังหวัดและทุกอำเภอ!A540</f>
        <v>40</v>
      </c>
      <c r="B43" s="19" t="str">
        <f>ทุกจังหวัดและทุกอำเภอ!$B$540</f>
        <v>ยะลา</v>
      </c>
      <c r="C43" s="20">
        <f>ทุกจังหวัดและทุกอำเภอ!$D$540</f>
        <v>131</v>
      </c>
      <c r="D43" s="10" t="str">
        <f>IFERROR(VLOOKUP(B43,เขตพื้นที่!$A:$B,2,FALSE),"ไม่พบข้อมูล")</f>
        <v>เขต 9</v>
      </c>
    </row>
    <row r="44" spans="1:4" ht="20.100000000000001" customHeight="1" x14ac:dyDescent="0.2">
      <c r="A44" s="10">
        <f>ทุกจังหวัดและทุกอำเภอ!A549</f>
        <v>41</v>
      </c>
      <c r="B44" s="19" t="str">
        <f>ทุกจังหวัดและทุกอำเภอ!$B$549</f>
        <v>ยโสธร</v>
      </c>
      <c r="C44" s="20">
        <f>ทุกจังหวัดและทุกอำเภอ!$D$549</f>
        <v>836</v>
      </c>
      <c r="D44" s="10" t="str">
        <f>IFERROR(VLOOKUP(B44,เขตพื้นที่!$A:$B,2,FALSE),"ไม่พบข้อมูล")</f>
        <v>เขต 3</v>
      </c>
    </row>
    <row r="45" spans="1:4" ht="20.100000000000001" customHeight="1" x14ac:dyDescent="0.2">
      <c r="A45" s="10">
        <f>ทุกจังหวัดและทุกอำเภอ!A559</f>
        <v>42</v>
      </c>
      <c r="B45" s="19" t="str">
        <f>ทุกจังหวัดและทุกอำเภอ!$B$559</f>
        <v>ระนอง</v>
      </c>
      <c r="C45" s="20">
        <f>ทุกจังหวัดและทุกอำเภอ!$D$559</f>
        <v>167</v>
      </c>
      <c r="D45" s="10" t="str">
        <f>IFERROR(VLOOKUP(B45,เขตพื้นที่!$A:$B,2,FALSE),"ไม่พบข้อมูล")</f>
        <v>เขต 8</v>
      </c>
    </row>
    <row r="46" spans="1:4" ht="20.100000000000001" customHeight="1" x14ac:dyDescent="0.2">
      <c r="A46" s="10">
        <f>ทุกจังหวัดและทุกอำเภอ!A565</f>
        <v>43</v>
      </c>
      <c r="B46" s="19" t="str">
        <f>ทุกจังหวัดและทุกอำเภอ!$B$565</f>
        <v>ระยอง</v>
      </c>
      <c r="C46" s="20">
        <f>ทุกจังหวัดและทุกอำเภอ!$D$565</f>
        <v>201</v>
      </c>
      <c r="D46" s="10" t="str">
        <f>IFERROR(VLOOKUP(B46,เขตพื้นที่!$A:$B,2,FALSE),"ไม่พบข้อมูล")</f>
        <v>เขต 2</v>
      </c>
    </row>
    <row r="47" spans="1:4" ht="20.100000000000001" customHeight="1" x14ac:dyDescent="0.2">
      <c r="A47" s="10">
        <f>ทุกจังหวัดและทุกอำเภอ!A574</f>
        <v>44</v>
      </c>
      <c r="B47" s="19" t="str">
        <f>ทุกจังหวัดและทุกอำเภอ!$B$574</f>
        <v>ราชบุรี</v>
      </c>
      <c r="C47" s="20">
        <f>ทุกจังหวัดและทุกอำเภอ!$D$574</f>
        <v>168</v>
      </c>
      <c r="D47" s="10" t="str">
        <f>IFERROR(VLOOKUP(B47,เขตพื้นที่!$A:$B,2,FALSE),"ไม่พบข้อมูล")</f>
        <v>เขต 7</v>
      </c>
    </row>
    <row r="48" spans="1:4" ht="20.100000000000001" customHeight="1" x14ac:dyDescent="0.2">
      <c r="A48" s="10">
        <f>ทุกจังหวัดและทุกอำเภอ!A585</f>
        <v>45</v>
      </c>
      <c r="B48" s="19" t="str">
        <f>ทุกจังหวัดและทุกอำเภอ!$B$585</f>
        <v>ร้อยเอ็ด</v>
      </c>
      <c r="C48" s="20">
        <f>ทุกจังหวัดและทุกอำเภอ!$D$585</f>
        <v>3604</v>
      </c>
      <c r="D48" s="10" t="str">
        <f>IFERROR(VLOOKUP(B48,เขตพื้นที่!$A:$B,2,FALSE),"ไม่พบข้อมูล")</f>
        <v>เขต 4</v>
      </c>
    </row>
    <row r="49" spans="1:4" ht="20.100000000000001" customHeight="1" x14ac:dyDescent="0.2">
      <c r="A49" s="10">
        <f>ทุกจังหวัดและทุกอำเภอ!A606</f>
        <v>46</v>
      </c>
      <c r="B49" s="19" t="str">
        <f>ทุกจังหวัดและทุกอำเภอ!$B$606</f>
        <v>ลพบุรี</v>
      </c>
      <c r="C49" s="20">
        <f>ทุกจังหวัดและทุกอำเภอ!$D$606</f>
        <v>127</v>
      </c>
      <c r="D49" s="10" t="str">
        <f>IFERROR(VLOOKUP(B49,เขตพื้นที่!$A:$B,2,FALSE),"ไม่พบข้อมูล")</f>
        <v>เขต 1</v>
      </c>
    </row>
    <row r="50" spans="1:4" ht="20.100000000000001" customHeight="1" x14ac:dyDescent="0.2">
      <c r="A50" s="10">
        <f>ทุกจังหวัดและทุกอำเภอ!A618</f>
        <v>47</v>
      </c>
      <c r="B50" s="19" t="str">
        <f>ทุกจังหวัดและทุกอำเภอ!$B$618</f>
        <v>ลำปาง</v>
      </c>
      <c r="C50" s="20">
        <f>ทุกจังหวัดและทุกอำเภอ!$D$618</f>
        <v>298</v>
      </c>
      <c r="D50" s="10" t="str">
        <f>IFERROR(VLOOKUP(B50,เขตพื้นที่!$A:$B,2,FALSE),"ไม่พบข้อมูล")</f>
        <v>เขต 5</v>
      </c>
    </row>
    <row r="51" spans="1:4" ht="20.100000000000001" customHeight="1" x14ac:dyDescent="0.2">
      <c r="A51" s="10">
        <f>ทุกจังหวัดและทุกอำเภอ!A632</f>
        <v>48</v>
      </c>
      <c r="B51" s="19" t="str">
        <f>ทุกจังหวัดและทุกอำเภอ!$B$632</f>
        <v>ลำพูน</v>
      </c>
      <c r="C51" s="20">
        <f>ทุกจังหวัดและทุกอำเภอ!$D$632</f>
        <v>301</v>
      </c>
      <c r="D51" s="10" t="str">
        <f>IFERROR(VLOOKUP(B51,เขตพื้นที่!$A:$B,2,FALSE),"ไม่พบข้อมูล")</f>
        <v>เขต 5</v>
      </c>
    </row>
    <row r="52" spans="1:4" ht="20.100000000000001" customHeight="1" x14ac:dyDescent="0.2">
      <c r="A52" s="10">
        <f>ทุกจังหวัดและทุกอำเภอ!A641</f>
        <v>49</v>
      </c>
      <c r="B52" s="19" t="str">
        <f>ทุกจังหวัดและทุกอำเภอ!$B$641</f>
        <v>ศรีสะเกษ</v>
      </c>
      <c r="C52" s="20">
        <f>ทุกจังหวัดและทุกอำเภอ!$D$641</f>
        <v>382</v>
      </c>
      <c r="D52" s="10" t="str">
        <f>IFERROR(VLOOKUP(B52,เขตพื้นที่!$A:$B,2,FALSE),"ไม่พบข้อมูล")</f>
        <v>เขต 3</v>
      </c>
    </row>
    <row r="53" spans="1:4" ht="20.100000000000001" customHeight="1" x14ac:dyDescent="0.2">
      <c r="A53" s="10">
        <f>ทุกจังหวัดและทุกอำเภอ!A664</f>
        <v>50</v>
      </c>
      <c r="B53" s="19" t="str">
        <f>ทุกจังหวัดและทุกอำเภอ!$B$664</f>
        <v>สกลนคร</v>
      </c>
      <c r="C53" s="20">
        <f>ทุกจังหวัดและทุกอำเภอ!$D$664</f>
        <v>518</v>
      </c>
      <c r="D53" s="10" t="str">
        <f>IFERROR(VLOOKUP(B53,เขตพื้นที่!$A:$B,2,FALSE),"ไม่พบข้อมูล")</f>
        <v>เขต 4</v>
      </c>
    </row>
    <row r="54" spans="1:4" ht="20.100000000000001" customHeight="1" x14ac:dyDescent="0.2">
      <c r="A54" s="10">
        <f>ทุกจังหวัดและทุกอำเภอ!A683</f>
        <v>51</v>
      </c>
      <c r="B54" s="19" t="str">
        <f>ทุกจังหวัดและทุกอำเภอ!$B$683</f>
        <v>สงขลา</v>
      </c>
      <c r="C54" s="20">
        <f>ทุกจังหวัดและทุกอำเภอ!$D$683</f>
        <v>109</v>
      </c>
      <c r="D54" s="10" t="str">
        <f>IFERROR(VLOOKUP(B54,เขตพื้นที่!$A:$B,2,FALSE),"ไม่พบข้อมูล")</f>
        <v>เขต 9</v>
      </c>
    </row>
    <row r="55" spans="1:4" ht="20.100000000000001" customHeight="1" x14ac:dyDescent="0.2">
      <c r="A55" s="10">
        <f>ทุกจังหวัดและทุกอำเภอ!A700</f>
        <v>52</v>
      </c>
      <c r="B55" s="19" t="str">
        <f>ทุกจังหวัดและทุกอำเภอ!$B$700</f>
        <v>สตูล</v>
      </c>
      <c r="C55" s="20">
        <f>ทุกจังหวัดและทุกอำเภอ!$D$700</f>
        <v>109</v>
      </c>
      <c r="D55" s="10" t="str">
        <f>IFERROR(VLOOKUP(B55,เขตพื้นที่!$A:$B,2,FALSE),"ไม่พบข้อมูล")</f>
        <v>เขต 9</v>
      </c>
    </row>
    <row r="56" spans="1:4" ht="20.100000000000001" customHeight="1" x14ac:dyDescent="0.2">
      <c r="A56" s="10">
        <f>ทุกจังหวัดและทุกอำเภอ!A708</f>
        <v>53</v>
      </c>
      <c r="B56" s="19" t="str">
        <f>ทุกจังหวัดและทุกอำเภอ!$B$708</f>
        <v>สมุทรปราการ</v>
      </c>
      <c r="C56" s="20">
        <f>ทุกจังหวัดและทุกอำเภอ!$D$708</f>
        <v>102</v>
      </c>
      <c r="D56" s="10" t="str">
        <f>IFERROR(VLOOKUP(B56,เขตพื้นที่!$A:$B,2,FALSE),"ไม่พบข้อมูล")</f>
        <v>เขต 2</v>
      </c>
    </row>
    <row r="57" spans="1:4" ht="20.100000000000001" customHeight="1" x14ac:dyDescent="0.2">
      <c r="A57" s="10">
        <f>ทุกจังหวัดและทุกอำเภอ!A715</f>
        <v>54</v>
      </c>
      <c r="B57" s="19" t="str">
        <f>ทุกจังหวัดและทุกอำเภอ!$B$715</f>
        <v>สมุทรสงคราม</v>
      </c>
      <c r="C57" s="20">
        <f>ทุกจังหวัดและทุกอำเภอ!$D$715</f>
        <v>115</v>
      </c>
      <c r="D57" s="10" t="str">
        <f>IFERROR(VLOOKUP(B57,เขตพื้นที่!$A:$B,2,FALSE),"ไม่พบข้อมูล")</f>
        <v>เขต 7</v>
      </c>
    </row>
    <row r="58" spans="1:4" ht="20.100000000000001" customHeight="1" x14ac:dyDescent="0.2">
      <c r="A58" s="10">
        <f>ทุกจังหวัดและทุกอำเภอ!A719</f>
        <v>55</v>
      </c>
      <c r="B58" s="19" t="str">
        <f>ทุกจังหวัดและทุกอำเภอ!$B$719</f>
        <v>สมุทรสาคร</v>
      </c>
      <c r="C58" s="20">
        <f>ทุกจังหวัดและทุกอำเภอ!$D$719</f>
        <v>40</v>
      </c>
      <c r="D58" s="10" t="str">
        <f>IFERROR(VLOOKUP(B58,เขตพื้นที่!$A:$B,2,FALSE),"ไม่พบข้อมูล")</f>
        <v>เขต 7</v>
      </c>
    </row>
    <row r="59" spans="1:4" ht="20.100000000000001" customHeight="1" x14ac:dyDescent="0.2">
      <c r="A59" s="10">
        <f>ทุกจังหวัดและทุกอำเภอ!A723</f>
        <v>56</v>
      </c>
      <c r="B59" s="19" t="str">
        <f>ทุกจังหวัดและทุกอำเภอ!$B$723</f>
        <v>สระบุรี</v>
      </c>
      <c r="C59" s="20">
        <f>ทุกจังหวัดและทุกอำเภอ!$D$723</f>
        <v>1182</v>
      </c>
      <c r="D59" s="10" t="str">
        <f>IFERROR(VLOOKUP(B59,เขตพื้นที่!$A:$B,2,FALSE),"ไม่พบข้อมูล")</f>
        <v>เขต 1</v>
      </c>
    </row>
    <row r="60" spans="1:4" ht="20.100000000000001" customHeight="1" x14ac:dyDescent="0.2">
      <c r="A60" s="10">
        <f>ทุกจังหวัดและทุกอำเภอ!A737</f>
        <v>57</v>
      </c>
      <c r="B60" s="19" t="str">
        <f>ทุกจังหวัดและทุกอำเภอ!$B$737</f>
        <v>สระแก้ว</v>
      </c>
      <c r="C60" s="20">
        <f>ทุกจังหวัดและทุกอำเภอ!$D$737</f>
        <v>91</v>
      </c>
      <c r="D60" s="10" t="str">
        <f>IFERROR(VLOOKUP(B60,เขตพื้นที่!$A:$B,2,FALSE),"ไม่พบข้อมูล")</f>
        <v>เขต 2</v>
      </c>
    </row>
    <row r="61" spans="1:4" ht="20.100000000000001" customHeight="1" x14ac:dyDescent="0.2">
      <c r="A61" s="10">
        <f>ทุกจังหวัดและทุกอำเภอ!A747</f>
        <v>58</v>
      </c>
      <c r="B61" s="19" t="str">
        <f>ทุกจังหวัดและทุกอำเภอ!$B$747</f>
        <v>สิงห์บุรี</v>
      </c>
      <c r="C61" s="20">
        <f>ทุกจังหวัดและทุกอำเภอ!$D$747</f>
        <v>76</v>
      </c>
      <c r="D61" s="10" t="str">
        <f>IFERROR(VLOOKUP(B61,เขตพื้นที่!$A:$B,2,FALSE),"ไม่พบข้อมูล")</f>
        <v>เขต 1</v>
      </c>
    </row>
    <row r="62" spans="1:4" ht="20.100000000000001" customHeight="1" x14ac:dyDescent="0.2">
      <c r="A62" s="10">
        <f>ทุกจังหวัดและทุกอำเภอ!A754</f>
        <v>59</v>
      </c>
      <c r="B62" s="19" t="str">
        <f>ทุกจังหวัดและทุกอำเภอ!$B$754</f>
        <v>สุพรรณบุรี</v>
      </c>
      <c r="C62" s="20">
        <f>ทุกจังหวัดและทุกอำเภอ!$D$754</f>
        <v>134</v>
      </c>
      <c r="D62" s="10" t="str">
        <f>IFERROR(VLOOKUP(B62,เขตพื้นที่!$A:$B,2,FALSE),"ไม่พบข้อมูล")</f>
        <v>เขต 7</v>
      </c>
    </row>
    <row r="63" spans="1:4" ht="20.100000000000001" customHeight="1" x14ac:dyDescent="0.2">
      <c r="A63" s="10">
        <f>ทุกจังหวัดและทุกอำเภอ!A765</f>
        <v>60</v>
      </c>
      <c r="B63" s="19" t="str">
        <f>ทุกจังหวัดและทุกอำเภอ!$B$765</f>
        <v>สุราษฎร์ธานี</v>
      </c>
      <c r="C63" s="20">
        <f>ทุกจังหวัดและทุกอำเภอ!$D$765</f>
        <v>537</v>
      </c>
      <c r="D63" s="10" t="str">
        <f>IFERROR(VLOOKUP(B63,เขตพื้นที่!$A:$B,2,FALSE),"ไม่พบข้อมูล")</f>
        <v>เขต 8</v>
      </c>
    </row>
    <row r="64" spans="1:4" ht="20.100000000000001" customHeight="1" x14ac:dyDescent="0.2">
      <c r="A64" s="10">
        <f>ทุกจังหวัดและทุกอำเภอ!A785</f>
        <v>61</v>
      </c>
      <c r="B64" s="19" t="str">
        <f>ทุกจังหวัดและทุกอำเภอ!$B$785</f>
        <v>สุรินทร์</v>
      </c>
      <c r="C64" s="20">
        <f>ทุกจังหวัดและทุกอำเภอ!$D$785</f>
        <v>702</v>
      </c>
      <c r="D64" s="10" t="str">
        <f>IFERROR(VLOOKUP(B64,เขตพื้นที่!$A:$B,2,FALSE),"ไม่พบข้อมูล")</f>
        <v>เขต 3</v>
      </c>
    </row>
    <row r="65" spans="1:4" ht="20.100000000000001" customHeight="1" x14ac:dyDescent="0.2">
      <c r="A65" s="10">
        <f>ทุกจังหวัดและทุกอำเภอ!A803</f>
        <v>62</v>
      </c>
      <c r="B65" s="19" t="str">
        <f>ทุกจังหวัดและทุกอำเภอ!$B$803</f>
        <v>สุโขทัย</v>
      </c>
      <c r="C65" s="20">
        <f>ทุกจังหวัดและทุกอำเภอ!$D$803</f>
        <v>417</v>
      </c>
      <c r="D65" s="10" t="str">
        <f>IFERROR(VLOOKUP(B65,เขตพื้นที่!$A:$B,2,FALSE),"ไม่พบข้อมูล")</f>
        <v>เขต 6</v>
      </c>
    </row>
    <row r="66" spans="1:4" ht="20.25" customHeight="1" x14ac:dyDescent="0.2">
      <c r="A66" s="10">
        <f>ทุกจังหวัดและทุกอำเภอ!A813</f>
        <v>63</v>
      </c>
      <c r="B66" s="19" t="str">
        <f>ทุกจังหวัดและทุกอำเภอ!$B$813</f>
        <v>หนองคาย</v>
      </c>
      <c r="C66" s="20">
        <f>ทุกจังหวัดและทุกอำเภอ!$D$813</f>
        <v>900</v>
      </c>
      <c r="D66" s="10" t="str">
        <f>IFERROR(VLOOKUP(B66,เขตพื้นที่!$A:$B,2,FALSE),"ไม่พบข้อมูล")</f>
        <v>เขต 4</v>
      </c>
    </row>
    <row r="67" spans="1:4" ht="20.100000000000001" customHeight="1" x14ac:dyDescent="0.2">
      <c r="A67" s="10">
        <f>ทุกจังหวัดและทุกอำเภอ!A823</f>
        <v>64</v>
      </c>
      <c r="B67" s="19" t="str">
        <f>ทุกจังหวัดและทุกอำเภอ!$B$823</f>
        <v>หนองบัวลำภู</v>
      </c>
      <c r="C67" s="20">
        <f>ทุกจังหวัดและทุกอำเภอ!$D$823</f>
        <v>365</v>
      </c>
      <c r="D67" s="10" t="str">
        <f>IFERROR(VLOOKUP(B67,เขตพื้นที่!$A:$B,2,FALSE),"ไม่พบข้อมูล")</f>
        <v>เขต 4</v>
      </c>
    </row>
    <row r="68" spans="1:4" ht="20.100000000000001" customHeight="1" x14ac:dyDescent="0.2">
      <c r="A68" s="10">
        <f>ทุกจังหวัดและทุกอำเภอ!A830</f>
        <v>65</v>
      </c>
      <c r="B68" s="19" t="str">
        <f>ทุกจังหวัดและทุกอำเภอ!$B$830</f>
        <v>อำนาจเจริญ</v>
      </c>
      <c r="C68" s="20">
        <f>ทุกจังหวัดและทุกอำเภอ!$D$830</f>
        <v>253</v>
      </c>
      <c r="D68" s="10" t="str">
        <f>IFERROR(VLOOKUP(B68,เขตพื้นที่!$A:$B,2,FALSE),"ไม่พบข้อมูล")</f>
        <v>เขต 3</v>
      </c>
    </row>
    <row r="69" spans="1:4" ht="20.100000000000001" customHeight="1" x14ac:dyDescent="0.2">
      <c r="A69" s="10">
        <f>ทุกจังหวัดและทุกอำเภอ!A838</f>
        <v>66</v>
      </c>
      <c r="B69" s="19" t="str">
        <f>ทุกจังหวัดและทุกอำเภอ!$B$838</f>
        <v>อุดรธานี</v>
      </c>
      <c r="C69" s="20">
        <f>ทุกจังหวัดและทุกอำเภอ!$D$838</f>
        <v>2510</v>
      </c>
      <c r="D69" s="10" t="str">
        <f>IFERROR(VLOOKUP(B69,เขตพื้นที่!$A:$B,2,FALSE),"ไม่พบข้อมูล")</f>
        <v>เขต 4</v>
      </c>
    </row>
    <row r="70" spans="1:4" ht="20.100000000000001" customHeight="1" x14ac:dyDescent="0.2">
      <c r="A70" s="10">
        <f>ทุกจังหวัดและทุกอำเภอ!A859</f>
        <v>67</v>
      </c>
      <c r="B70" s="19" t="str">
        <f>ทุกจังหวัดและทุกอำเภอ!$B$859</f>
        <v>อุตรดิตถ์</v>
      </c>
      <c r="C70" s="20">
        <f>ทุกจังหวัดและทุกอำเภอ!$D$859</f>
        <v>563</v>
      </c>
      <c r="D70" s="10" t="str">
        <f>IFERROR(VLOOKUP(B70,เขตพื้นที่!$A:$B,2,FALSE),"ไม่พบข้อมูล")</f>
        <v>เขต 6</v>
      </c>
    </row>
    <row r="71" spans="1:4" ht="20.100000000000001" customHeight="1" x14ac:dyDescent="0.2">
      <c r="A71" s="10">
        <f>ทุกจังหวัดและทุกอำเภอ!A869</f>
        <v>68</v>
      </c>
      <c r="B71" s="19" t="str">
        <f>ทุกจังหวัดและทุกอำเภอ!$B$869</f>
        <v>อุทัยธานี</v>
      </c>
      <c r="C71" s="20">
        <f>ทุกจังหวัดและทุกอำเภอ!$D$869</f>
        <v>724</v>
      </c>
      <c r="D71" s="10" t="str">
        <f>IFERROR(VLOOKUP(B71,เขตพื้นที่!$A:$B,2,FALSE),"ไม่พบข้อมูล")</f>
        <v>เขต 6</v>
      </c>
    </row>
    <row r="72" spans="1:4" ht="20.100000000000001" customHeight="1" x14ac:dyDescent="0.2">
      <c r="A72" s="10">
        <f>ทุกจังหวัดและทุกอำเภอ!A878</f>
        <v>69</v>
      </c>
      <c r="B72" s="19" t="str">
        <f>ทุกจังหวัดและทุกอำเภอ!$B$878</f>
        <v>อุบลราชธานี</v>
      </c>
      <c r="C72" s="20">
        <f>ทุกจังหวัดและทุกอำเภอ!$D$878</f>
        <v>6908</v>
      </c>
      <c r="D72" s="10" t="str">
        <f>IFERROR(VLOOKUP(B72,เขตพื้นที่!$A:$B,2,FALSE),"ไม่พบข้อมูล")</f>
        <v>เขต 3</v>
      </c>
    </row>
    <row r="73" spans="1:4" ht="20.100000000000001" customHeight="1" x14ac:dyDescent="0.2">
      <c r="A73" s="10">
        <f>ทุกจังหวัดและทุกอำเภอ!A904</f>
        <v>70</v>
      </c>
      <c r="B73" s="19" t="str">
        <f>ทุกจังหวัดและทุกอำเภอ!$B$904</f>
        <v>อ่างทอง</v>
      </c>
      <c r="C73" s="20">
        <f>ทุกจังหวัดและทุกอำเภอ!$D$904</f>
        <v>468</v>
      </c>
      <c r="D73" s="10" t="str">
        <f>IFERROR(VLOOKUP(B73,เขตพื้นที่!$A:$B,2,FALSE),"ไม่พบข้อมูล")</f>
        <v>เขต 1</v>
      </c>
    </row>
    <row r="74" spans="1:4" ht="20.100000000000001" customHeight="1" x14ac:dyDescent="0.2">
      <c r="A74" s="10">
        <f>ทุกจังหวัดและทุกอำเภอ!A912</f>
        <v>71</v>
      </c>
      <c r="B74" s="19" t="str">
        <f>ทุกจังหวัดและทุกอำเภอ!$B$912</f>
        <v>เชียงราย</v>
      </c>
      <c r="C74" s="20">
        <f>ทุกจังหวัดและทุกอำเภอ!$D$912</f>
        <v>1815</v>
      </c>
      <c r="D74" s="10" t="str">
        <f>IFERROR(VLOOKUP(B74,เขตพื้นที่!$A:$B,2,FALSE),"ไม่พบข้อมูล")</f>
        <v>เขต 5</v>
      </c>
    </row>
    <row r="75" spans="1:4" ht="20.100000000000001" customHeight="1" x14ac:dyDescent="0.2">
      <c r="A75" s="10">
        <f>ทุกจังหวัดและทุกอำเภอ!A931</f>
        <v>72</v>
      </c>
      <c r="B75" s="19" t="str">
        <f>ทุกจังหวัดและทุกอำเภอ!$B$931</f>
        <v>เชียงใหม่</v>
      </c>
      <c r="C75" s="20">
        <f>ทุกจังหวัดและทุกอำเภอ!$D$931</f>
        <v>1302</v>
      </c>
      <c r="D75" s="10" t="str">
        <f>IFERROR(VLOOKUP(B75,เขตพื้นที่!$A:$B,2,FALSE),"ไม่พบข้อมูล")</f>
        <v>เขต 5</v>
      </c>
    </row>
    <row r="76" spans="1:4" ht="20.100000000000001" customHeight="1" x14ac:dyDescent="0.2">
      <c r="A76" s="10">
        <f>ทุกจังหวัดและทุกอำเภอ!A957</f>
        <v>73</v>
      </c>
      <c r="B76" s="19" t="str">
        <f>ทุกจังหวัดและทุกอำเภอ!$B$957</f>
        <v>เพชรบุรี</v>
      </c>
      <c r="C76" s="20">
        <f>ทุกจังหวัดและทุกอำเภอ!$D$957</f>
        <v>145</v>
      </c>
      <c r="D76" s="10" t="str">
        <f>IFERROR(VLOOKUP(B76,เขตพื้นที่!$A:$B,2,FALSE),"ไม่พบข้อมูล")</f>
        <v>เขต 7</v>
      </c>
    </row>
    <row r="77" spans="1:4" ht="20.100000000000001" customHeight="1" x14ac:dyDescent="0.2">
      <c r="A77" s="10">
        <f>ทุกจังหวัดและทุกอำเภอ!A966</f>
        <v>74</v>
      </c>
      <c r="B77" s="19" t="str">
        <f>ทุกจังหวัดและทุกอำเภอ!$B$966</f>
        <v>เพชรบูรณ์</v>
      </c>
      <c r="C77" s="20">
        <f>ทุกจังหวัดและทุกอำเภอ!$D$966</f>
        <v>1724</v>
      </c>
      <c r="D77" s="10" t="str">
        <f>IFERROR(VLOOKUP(B77,เขตพื้นที่!$A:$B,2,FALSE),"ไม่พบข้อมูล")</f>
        <v>เขต 6</v>
      </c>
    </row>
    <row r="78" spans="1:4" ht="20.100000000000001" customHeight="1" x14ac:dyDescent="0.2">
      <c r="A78" s="10">
        <f>ทุกจังหวัดและทุกอำเภอ!A978</f>
        <v>75</v>
      </c>
      <c r="B78" s="19" t="str">
        <f>ทุกจังหวัดและทุกอำเภอ!$B$978</f>
        <v>เลย</v>
      </c>
      <c r="C78" s="20">
        <f>ทุกจังหวัดและทุกอำเภอ!$D$978</f>
        <v>1210</v>
      </c>
      <c r="D78" s="10" t="str">
        <f>IFERROR(VLOOKUP(B78,เขตพื้นที่!$A:$B,2,FALSE),"ไม่พบข้อมูล")</f>
        <v>เขต 4</v>
      </c>
    </row>
    <row r="79" spans="1:4" ht="20.100000000000001" customHeight="1" x14ac:dyDescent="0.2">
      <c r="A79" s="10">
        <f>ทุกจังหวัดและทุกอำเภอ!A993</f>
        <v>76</v>
      </c>
      <c r="B79" s="19" t="str">
        <f>ทุกจังหวัดและทุกอำเภอ!$B$993</f>
        <v>แพร่</v>
      </c>
      <c r="C79" s="20">
        <f>ทุกจังหวัดและทุกอำเภอ!$D$993</f>
        <v>123</v>
      </c>
      <c r="D79" s="10" t="str">
        <f>IFERROR(VLOOKUP(B79,เขตพื้นที่!$A:$B,2,FALSE),"ไม่พบข้อมูล")</f>
        <v>เขต 5</v>
      </c>
    </row>
    <row r="80" spans="1:4" ht="20.100000000000001" customHeight="1" x14ac:dyDescent="0.2">
      <c r="A80" s="10">
        <f>ทุกจังหวัดและทุกอำเภอ!A1002</f>
        <v>77</v>
      </c>
      <c r="B80" s="19" t="str">
        <f>ทุกจังหวัดและทุกอำเภอ!$B$1002</f>
        <v>แม่ฮ่องสอน</v>
      </c>
      <c r="C80" s="20">
        <f>ทุกจังหวัดและทุกอำเภอ!$D$1002</f>
        <v>367</v>
      </c>
      <c r="D80" s="10" t="str">
        <f>IFERROR(VLOOKUP(B80,เขตพื้นที่!$A:$B,2,FALSE),"ไม่พบข้อมูล")</f>
        <v>เขต 5</v>
      </c>
    </row>
    <row r="81" spans="3:3" ht="20.100000000000001" customHeight="1" x14ac:dyDescent="0.2">
      <c r="C81" s="14"/>
    </row>
    <row r="82" spans="3:3" ht="20.100000000000001" customHeight="1" x14ac:dyDescent="0.2">
      <c r="C82"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20FD-6239-4B02-AFAF-F4356F29BDE5}">
  <dimension ref="A3:B79"/>
  <sheetViews>
    <sheetView topLeftCell="A59" workbookViewId="0">
      <selection activeCell="C70" sqref="A1:XFD1048576"/>
    </sheetView>
  </sheetViews>
  <sheetFormatPr defaultColWidth="9" defaultRowHeight="20.100000000000001" customHeight="1" x14ac:dyDescent="0.2"/>
  <cols>
    <col min="1" max="1" width="15.375" style="13" bestFit="1" customWidth="1"/>
    <col min="2" max="2" width="8.625" style="13" bestFit="1" customWidth="1"/>
    <col min="3" max="16384" width="9" style="13"/>
  </cols>
  <sheetData>
    <row r="3" spans="1:2" ht="20.100000000000001" customHeight="1" x14ac:dyDescent="0.2">
      <c r="A3" s="13" t="s">
        <v>5</v>
      </c>
      <c r="B3" s="13" t="s">
        <v>1008</v>
      </c>
    </row>
    <row r="4" spans="1:2" ht="20.100000000000001" customHeight="1" x14ac:dyDescent="0.2">
      <c r="A4" s="13" t="s">
        <v>440</v>
      </c>
      <c r="B4" s="13" t="s">
        <v>1009</v>
      </c>
    </row>
    <row r="5" spans="1:2" ht="20.100000000000001" customHeight="1" x14ac:dyDescent="0.2">
      <c r="A5" s="13" t="s">
        <v>334</v>
      </c>
      <c r="B5" s="13" t="s">
        <v>1009</v>
      </c>
    </row>
    <row r="6" spans="1:2" ht="20.100000000000001" customHeight="1" x14ac:dyDescent="0.2">
      <c r="A6" s="13" t="s">
        <v>172</v>
      </c>
      <c r="B6" s="13" t="s">
        <v>1009</v>
      </c>
    </row>
    <row r="7" spans="1:2" ht="20.100000000000001" customHeight="1" x14ac:dyDescent="0.2">
      <c r="A7" s="13" t="s">
        <v>899</v>
      </c>
      <c r="B7" s="13" t="s">
        <v>1009</v>
      </c>
    </row>
    <row r="8" spans="1:2" ht="20.100000000000001" customHeight="1" x14ac:dyDescent="0.2">
      <c r="A8" s="13" t="s">
        <v>742</v>
      </c>
      <c r="B8" s="13" t="s">
        <v>1009</v>
      </c>
    </row>
    <row r="9" spans="1:2" ht="20.100000000000001" customHeight="1" x14ac:dyDescent="0.2">
      <c r="A9" s="13" t="s">
        <v>719</v>
      </c>
      <c r="B9" s="13" t="s">
        <v>1009</v>
      </c>
    </row>
    <row r="10" spans="1:2" ht="20.100000000000001" customHeight="1" x14ac:dyDescent="0.2">
      <c r="A10" s="13" t="s">
        <v>602</v>
      </c>
      <c r="B10" s="13" t="s">
        <v>1009</v>
      </c>
    </row>
    <row r="11" spans="1:2" ht="20.100000000000001" customHeight="1" x14ac:dyDescent="0.2">
      <c r="A11" s="13" t="s">
        <v>402</v>
      </c>
      <c r="B11" s="13" t="s">
        <v>1009</v>
      </c>
    </row>
    <row r="12" spans="1:2" ht="20.100000000000001" customHeight="1" x14ac:dyDescent="0.2">
      <c r="A12" s="13" t="s">
        <v>236</v>
      </c>
      <c r="B12" s="13" t="s">
        <v>1010</v>
      </c>
    </row>
    <row r="13" spans="1:2" ht="20.100000000000001" customHeight="1" x14ac:dyDescent="0.2">
      <c r="A13" s="13" t="s">
        <v>419</v>
      </c>
      <c r="B13" s="13" t="s">
        <v>1010</v>
      </c>
    </row>
    <row r="14" spans="1:2" ht="20.100000000000001" customHeight="1" x14ac:dyDescent="0.2">
      <c r="A14" s="13" t="s">
        <v>218</v>
      </c>
      <c r="B14" s="13" t="s">
        <v>1010</v>
      </c>
    </row>
    <row r="15" spans="1:2" ht="20.100000000000001" customHeight="1" x14ac:dyDescent="0.2">
      <c r="A15" s="13" t="s">
        <v>148</v>
      </c>
      <c r="B15" s="13" t="s">
        <v>1010</v>
      </c>
    </row>
    <row r="16" spans="1:2" ht="20.100000000000001" customHeight="1" x14ac:dyDescent="0.2">
      <c r="A16" s="13" t="s">
        <v>137</v>
      </c>
      <c r="B16" s="13" t="s">
        <v>1010</v>
      </c>
    </row>
    <row r="17" spans="1:2" ht="20.100000000000001" customHeight="1" x14ac:dyDescent="0.2">
      <c r="A17" s="13" t="s">
        <v>704</v>
      </c>
      <c r="B17" s="13" t="s">
        <v>1010</v>
      </c>
    </row>
    <row r="18" spans="1:2" ht="20.100000000000001" customHeight="1" x14ac:dyDescent="0.2">
      <c r="A18" s="13" t="s">
        <v>732</v>
      </c>
      <c r="B18" s="13" t="s">
        <v>1010</v>
      </c>
    </row>
    <row r="19" spans="1:2" ht="20.100000000000001" customHeight="1" x14ac:dyDescent="0.2">
      <c r="A19" s="13" t="s">
        <v>561</v>
      </c>
      <c r="B19" s="13" t="s">
        <v>1010</v>
      </c>
    </row>
    <row r="20" spans="1:2" ht="20.100000000000001" customHeight="1" x14ac:dyDescent="0.2">
      <c r="A20" s="13" t="s">
        <v>160</v>
      </c>
      <c r="B20" s="13" t="s">
        <v>1010</v>
      </c>
    </row>
    <row r="21" spans="1:2" ht="20.100000000000001" customHeight="1" x14ac:dyDescent="0.2">
      <c r="A21" s="13" t="s">
        <v>181</v>
      </c>
      <c r="B21" s="13" t="s">
        <v>1011</v>
      </c>
    </row>
    <row r="22" spans="1:2" ht="20.100000000000001" customHeight="1" x14ac:dyDescent="0.2">
      <c r="A22" s="13" t="s">
        <v>262</v>
      </c>
      <c r="B22" s="13" t="s">
        <v>1011</v>
      </c>
    </row>
    <row r="23" spans="1:2" ht="20.100000000000001" customHeight="1" x14ac:dyDescent="0.2">
      <c r="A23" s="13" t="s">
        <v>379</v>
      </c>
      <c r="B23" s="13" t="s">
        <v>1011</v>
      </c>
    </row>
    <row r="24" spans="1:2" ht="20.100000000000001" customHeight="1" x14ac:dyDescent="0.2">
      <c r="A24" s="13" t="s">
        <v>545</v>
      </c>
      <c r="B24" s="13" t="s">
        <v>1011</v>
      </c>
    </row>
    <row r="25" spans="1:2" ht="20.100000000000001" customHeight="1" x14ac:dyDescent="0.2">
      <c r="A25" s="13" t="s">
        <v>637</v>
      </c>
      <c r="B25" s="13" t="s">
        <v>1011</v>
      </c>
    </row>
    <row r="26" spans="1:2" ht="20.100000000000001" customHeight="1" x14ac:dyDescent="0.2">
      <c r="A26" s="13" t="s">
        <v>780</v>
      </c>
      <c r="B26" s="13" t="s">
        <v>1011</v>
      </c>
    </row>
    <row r="27" spans="1:2" ht="20.100000000000001" customHeight="1" x14ac:dyDescent="0.2">
      <c r="A27" s="13" t="s">
        <v>873</v>
      </c>
      <c r="B27" s="13" t="s">
        <v>1011</v>
      </c>
    </row>
    <row r="28" spans="1:2" ht="20.100000000000001" customHeight="1" x14ac:dyDescent="0.2">
      <c r="A28" s="13" t="s">
        <v>825</v>
      </c>
      <c r="B28" s="13" t="s">
        <v>1011</v>
      </c>
    </row>
    <row r="29" spans="1:2" ht="20.100000000000001" customHeight="1" x14ac:dyDescent="0.2">
      <c r="A29" s="13" t="s">
        <v>833</v>
      </c>
      <c r="B29" s="13" t="s">
        <v>1012</v>
      </c>
    </row>
    <row r="30" spans="1:2" ht="20.100000000000001" customHeight="1" x14ac:dyDescent="0.2">
      <c r="A30" s="13" t="s">
        <v>110</v>
      </c>
      <c r="B30" s="13" t="s">
        <v>1012</v>
      </c>
    </row>
    <row r="31" spans="1:2" ht="20.100000000000001" customHeight="1" x14ac:dyDescent="0.2">
      <c r="A31" s="13" t="s">
        <v>808</v>
      </c>
      <c r="B31" s="13" t="s">
        <v>1012</v>
      </c>
    </row>
    <row r="32" spans="1:2" ht="20.100000000000001" customHeight="1" x14ac:dyDescent="0.2">
      <c r="A32" s="13" t="s">
        <v>70</v>
      </c>
      <c r="B32" s="13" t="s">
        <v>1012</v>
      </c>
    </row>
    <row r="33" spans="1:2" ht="20.100000000000001" customHeight="1" x14ac:dyDescent="0.2">
      <c r="A33" s="13" t="s">
        <v>973</v>
      </c>
      <c r="B33" s="13" t="s">
        <v>1012</v>
      </c>
    </row>
    <row r="34" spans="1:2" ht="20.100000000000001" customHeight="1" x14ac:dyDescent="0.2">
      <c r="A34" s="13" t="s">
        <v>249</v>
      </c>
      <c r="B34" s="13" t="s">
        <v>1012</v>
      </c>
    </row>
    <row r="35" spans="1:2" ht="20.100000000000001" customHeight="1" x14ac:dyDescent="0.2">
      <c r="A35" s="13" t="s">
        <v>514</v>
      </c>
      <c r="B35" s="13" t="s">
        <v>1012</v>
      </c>
    </row>
    <row r="36" spans="1:2" ht="20.100000000000001" customHeight="1" x14ac:dyDescent="0.2">
      <c r="A36" s="13" t="s">
        <v>818</v>
      </c>
      <c r="B36" s="13" t="s">
        <v>1012</v>
      </c>
    </row>
    <row r="37" spans="1:2" ht="20.100000000000001" customHeight="1" x14ac:dyDescent="0.2">
      <c r="A37" s="13" t="s">
        <v>660</v>
      </c>
      <c r="B37" s="13" t="s">
        <v>1012</v>
      </c>
    </row>
    <row r="38" spans="1:2" ht="20.100000000000001" customHeight="1" x14ac:dyDescent="0.2">
      <c r="A38" s="13" t="s">
        <v>528</v>
      </c>
      <c r="B38" s="13" t="s">
        <v>1012</v>
      </c>
    </row>
    <row r="39" spans="1:2" ht="20.100000000000001" customHeight="1" x14ac:dyDescent="0.2">
      <c r="A39" s="13" t="s">
        <v>370</v>
      </c>
      <c r="B39" s="13" t="s">
        <v>1012</v>
      </c>
    </row>
    <row r="40" spans="1:2" ht="20.100000000000001" customHeight="1" x14ac:dyDescent="0.2">
      <c r="A40" s="13" t="s">
        <v>581</v>
      </c>
      <c r="B40" s="13" t="s">
        <v>1012</v>
      </c>
    </row>
    <row r="41" spans="1:2" ht="20.100000000000001" customHeight="1" x14ac:dyDescent="0.2">
      <c r="A41" s="13" t="s">
        <v>926</v>
      </c>
      <c r="B41" s="13" t="s">
        <v>1013</v>
      </c>
    </row>
    <row r="42" spans="1:2" ht="20.100000000000001" customHeight="1" x14ac:dyDescent="0.2">
      <c r="A42" s="13" t="s">
        <v>614</v>
      </c>
      <c r="B42" s="13" t="s">
        <v>1013</v>
      </c>
    </row>
    <row r="43" spans="1:2" ht="20.100000000000001" customHeight="1" x14ac:dyDescent="0.2">
      <c r="A43" s="13" t="s">
        <v>628</v>
      </c>
      <c r="B43" s="13" t="s">
        <v>1013</v>
      </c>
    </row>
    <row r="44" spans="1:2" ht="20.100000000000001" customHeight="1" x14ac:dyDescent="0.2">
      <c r="A44" s="13" t="s">
        <v>907</v>
      </c>
      <c r="B44" s="13" t="s">
        <v>1013</v>
      </c>
    </row>
    <row r="45" spans="1:2" ht="20.100000000000001" customHeight="1" x14ac:dyDescent="0.2">
      <c r="A45" s="13" t="s">
        <v>997</v>
      </c>
      <c r="B45" s="13" t="s">
        <v>1013</v>
      </c>
    </row>
    <row r="46" spans="1:2" ht="20.100000000000001" customHeight="1" x14ac:dyDescent="0.2">
      <c r="A46" s="13" t="s">
        <v>988</v>
      </c>
      <c r="B46" s="13" t="s">
        <v>1013</v>
      </c>
    </row>
    <row r="47" spans="1:2" ht="20.100000000000001" customHeight="1" x14ac:dyDescent="0.2">
      <c r="A47" s="13" t="s">
        <v>456</v>
      </c>
      <c r="B47" s="13" t="s">
        <v>1013</v>
      </c>
    </row>
    <row r="48" spans="1:2" ht="20.100000000000001" customHeight="1" x14ac:dyDescent="0.2">
      <c r="A48" s="13" t="s">
        <v>355</v>
      </c>
      <c r="B48" s="13" t="s">
        <v>1013</v>
      </c>
    </row>
    <row r="49" spans="1:2" ht="20.100000000000001" customHeight="1" x14ac:dyDescent="0.2">
      <c r="A49" s="13" t="s">
        <v>798</v>
      </c>
      <c r="B49" s="13" t="s">
        <v>1014</v>
      </c>
    </row>
    <row r="50" spans="1:2" ht="20.100000000000001" customHeight="1" x14ac:dyDescent="0.2">
      <c r="A50" s="13" t="s">
        <v>89</v>
      </c>
      <c r="B50" s="13" t="s">
        <v>1014</v>
      </c>
    </row>
    <row r="51" spans="1:2" ht="20.100000000000001" customHeight="1" x14ac:dyDescent="0.2">
      <c r="A51" s="13" t="s">
        <v>864</v>
      </c>
      <c r="B51" s="13" t="s">
        <v>1014</v>
      </c>
    </row>
    <row r="52" spans="1:2" ht="20.100000000000001" customHeight="1" x14ac:dyDescent="0.2">
      <c r="A52" s="13" t="s">
        <v>500</v>
      </c>
      <c r="B52" s="13" t="s">
        <v>1014</v>
      </c>
    </row>
    <row r="53" spans="1:2" ht="20.100000000000001" customHeight="1" x14ac:dyDescent="0.2">
      <c r="A53" s="13" t="s">
        <v>226</v>
      </c>
      <c r="B53" s="13" t="s">
        <v>1014</v>
      </c>
    </row>
    <row r="54" spans="1:2" ht="20.100000000000001" customHeight="1" x14ac:dyDescent="0.2">
      <c r="A54" s="13" t="s">
        <v>854</v>
      </c>
      <c r="B54" s="13" t="s">
        <v>1014</v>
      </c>
    </row>
    <row r="55" spans="1:2" ht="20.100000000000001" customHeight="1" x14ac:dyDescent="0.2">
      <c r="A55" s="13" t="s">
        <v>318</v>
      </c>
      <c r="B55" s="13" t="s">
        <v>1014</v>
      </c>
    </row>
    <row r="56" spans="1:2" ht="20.100000000000001" customHeight="1" x14ac:dyDescent="0.2">
      <c r="A56" s="13" t="s">
        <v>487</v>
      </c>
      <c r="B56" s="13" t="s">
        <v>1014</v>
      </c>
    </row>
    <row r="57" spans="1:2" ht="20.100000000000001" customHeight="1" x14ac:dyDescent="0.2">
      <c r="A57" s="13" t="s">
        <v>961</v>
      </c>
      <c r="B57" s="13" t="s">
        <v>1014</v>
      </c>
    </row>
    <row r="58" spans="1:2" ht="20.100000000000001" customHeight="1" x14ac:dyDescent="0.2">
      <c r="A58" s="13" t="s">
        <v>56</v>
      </c>
      <c r="B58" s="13" t="s">
        <v>1015</v>
      </c>
    </row>
    <row r="59" spans="1:2" ht="20.100000000000001" customHeight="1" x14ac:dyDescent="0.2">
      <c r="A59" s="13" t="s">
        <v>952</v>
      </c>
      <c r="B59" s="13" t="s">
        <v>1015</v>
      </c>
    </row>
    <row r="60" spans="1:2" ht="20.100000000000001" customHeight="1" x14ac:dyDescent="0.2">
      <c r="A60" s="13" t="s">
        <v>241</v>
      </c>
      <c r="B60" s="13" t="s">
        <v>1015</v>
      </c>
    </row>
    <row r="61" spans="1:2" ht="20.100000000000001" customHeight="1" x14ac:dyDescent="0.2">
      <c r="A61" s="13" t="s">
        <v>570</v>
      </c>
      <c r="B61" s="13" t="s">
        <v>1015</v>
      </c>
    </row>
    <row r="62" spans="1:2" ht="20.100000000000001" customHeight="1" x14ac:dyDescent="0.2">
      <c r="A62" s="13" t="s">
        <v>715</v>
      </c>
      <c r="B62" s="13" t="s">
        <v>1015</v>
      </c>
    </row>
    <row r="63" spans="1:2" ht="20.100000000000001" customHeight="1" x14ac:dyDescent="0.2">
      <c r="A63" s="13" t="s">
        <v>410</v>
      </c>
      <c r="B63" s="13" t="s">
        <v>1015</v>
      </c>
    </row>
    <row r="64" spans="1:2" ht="20.100000000000001" customHeight="1" x14ac:dyDescent="0.2">
      <c r="A64" s="13" t="s">
        <v>711</v>
      </c>
      <c r="B64" s="13" t="s">
        <v>1015</v>
      </c>
    </row>
    <row r="65" spans="1:2" ht="20.100000000000001" customHeight="1" x14ac:dyDescent="0.2">
      <c r="A65" s="13" t="s">
        <v>749</v>
      </c>
      <c r="B65" s="13" t="s">
        <v>1015</v>
      </c>
    </row>
    <row r="66" spans="1:2" ht="20.25" customHeight="1" x14ac:dyDescent="0.2">
      <c r="A66" s="13" t="s">
        <v>510</v>
      </c>
      <c r="B66" s="13" t="s">
        <v>1016</v>
      </c>
    </row>
    <row r="67" spans="1:2" ht="20.100000000000001" customHeight="1" x14ac:dyDescent="0.2">
      <c r="A67" s="13" t="s">
        <v>101</v>
      </c>
      <c r="B67" s="13" t="s">
        <v>1016</v>
      </c>
    </row>
    <row r="68" spans="1:2" ht="20.100000000000001" customHeight="1" x14ac:dyDescent="0.2">
      <c r="A68" s="13" t="s">
        <v>295</v>
      </c>
      <c r="B68" s="13" t="s">
        <v>1016</v>
      </c>
    </row>
    <row r="69" spans="1:2" ht="20.100000000000001" customHeight="1" x14ac:dyDescent="0.2">
      <c r="A69" s="13" t="s">
        <v>555</v>
      </c>
      <c r="B69" s="13" t="s">
        <v>1016</v>
      </c>
    </row>
    <row r="70" spans="1:2" ht="20.100000000000001" customHeight="1" x14ac:dyDescent="0.2">
      <c r="A70" s="13" t="s">
        <v>466</v>
      </c>
      <c r="B70" s="13" t="s">
        <v>1016</v>
      </c>
    </row>
    <row r="71" spans="1:2" ht="20.100000000000001" customHeight="1" x14ac:dyDescent="0.2">
      <c r="A71" s="13" t="s">
        <v>198</v>
      </c>
      <c r="B71" s="13" t="s">
        <v>1016</v>
      </c>
    </row>
    <row r="72" spans="1:2" ht="20.100000000000001" customHeight="1" x14ac:dyDescent="0.2">
      <c r="A72" s="13" t="s">
        <v>760</v>
      </c>
      <c r="B72" s="13" t="s">
        <v>1016</v>
      </c>
    </row>
    <row r="73" spans="1:2" ht="20.100000000000001" customHeight="1" x14ac:dyDescent="0.2">
      <c r="A73" s="13" t="s">
        <v>207</v>
      </c>
      <c r="B73" s="13" t="s">
        <v>1016</v>
      </c>
    </row>
    <row r="74" spans="1:2" ht="20.100000000000001" customHeight="1" x14ac:dyDescent="0.2">
      <c r="A74" s="13" t="s">
        <v>475</v>
      </c>
      <c r="B74" s="13" t="s">
        <v>1016</v>
      </c>
    </row>
    <row r="75" spans="1:2" ht="20.100000000000001" customHeight="1" x14ac:dyDescent="0.2">
      <c r="A75" s="13" t="s">
        <v>427</v>
      </c>
      <c r="B75" s="13" t="s">
        <v>1017</v>
      </c>
    </row>
    <row r="76" spans="1:2" ht="20.100000000000001" customHeight="1" x14ac:dyDescent="0.2">
      <c r="A76" s="13" t="s">
        <v>696</v>
      </c>
      <c r="B76" s="13" t="s">
        <v>1017</v>
      </c>
    </row>
    <row r="77" spans="1:2" ht="20.100000000000001" customHeight="1" x14ac:dyDescent="0.2">
      <c r="A77" s="13" t="s">
        <v>679</v>
      </c>
      <c r="B77" s="13" t="s">
        <v>1017</v>
      </c>
    </row>
    <row r="78" spans="1:2" ht="20.100000000000001" customHeight="1" x14ac:dyDescent="0.2">
      <c r="A78" s="13" t="s">
        <v>536</v>
      </c>
      <c r="B78" s="13" t="s">
        <v>1017</v>
      </c>
    </row>
    <row r="79" spans="1:2" ht="20.100000000000001" customHeight="1" x14ac:dyDescent="0.2">
      <c r="A79" s="13" t="s">
        <v>341</v>
      </c>
      <c r="B79" s="13" t="s">
        <v>1017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1</vt:i4>
      </vt:variant>
    </vt:vector>
  </HeadingPairs>
  <TitlesOfParts>
    <vt:vector size="8" baseType="lpstr">
      <vt:lpstr>ทุกจังหวัดและทุกอำเภอ</vt:lpstr>
      <vt:lpstr>Sheet1</vt:lpstr>
      <vt:lpstr>Sheet3</vt:lpstr>
      <vt:lpstr>Sheet2</vt:lpstr>
      <vt:lpstr>DASH</vt:lpstr>
      <vt:lpstr>DATA</vt:lpstr>
      <vt:lpstr>เขตพื้นที่</vt:lpstr>
      <vt:lpstr>ทุกจังหวัดและทุกอำเภอ!Print_Titles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Huijung</dc:creator>
  <cp:lastModifiedBy>Admin</cp:lastModifiedBy>
  <cp:lastPrinted>2023-05-03T08:03:35Z</cp:lastPrinted>
  <dcterms:created xsi:type="dcterms:W3CDTF">2023-02-20T08:52:01Z</dcterms:created>
  <dcterms:modified xsi:type="dcterms:W3CDTF">2023-06-07T02:24:21Z</dcterms:modified>
</cp:coreProperties>
</file>