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hidePivotFieldList="1"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246CCFB3-97D0-41FB-8254-43AD52628653}" xr6:coauthVersionLast="36" xr6:coauthVersionMax="47" xr10:uidLastSave="{00000000-0000-0000-0000-000000000000}"/>
  <bookViews>
    <workbookView xWindow="0" yWindow="0" windowWidth="17970" windowHeight="5895" activeTab="4" xr2:uid="{E43A8702-34E5-477A-A311-1ACFA66FBDE9}"/>
  </bookViews>
  <sheets>
    <sheet name="ทุกจังหวัดและทุกอำเภอ" sheetId="1" r:id="rId1"/>
    <sheet name="Sheet1" sheetId="7" r:id="rId2"/>
    <sheet name="Sheet3" sheetId="9" r:id="rId3"/>
    <sheet name="Sheet2" sheetId="10" r:id="rId4"/>
    <sheet name="DASH" sheetId="6" r:id="rId5"/>
    <sheet name="DATA" sheetId="3" state="hidden" r:id="rId6"/>
    <sheet name="เขตพื้นที่" sheetId="5" state="hidden" r:id="rId7"/>
  </sheets>
  <definedNames>
    <definedName name="_xlchart.v5.0" hidden="1">DASH!$D$3</definedName>
    <definedName name="_xlchart.v5.1" hidden="1">DASH!$D$4:$D$80</definedName>
    <definedName name="_xlchart.v5.2" hidden="1">DASH!$E$3</definedName>
    <definedName name="_xlchart.v5.3" hidden="1">DASH!$E$4:$E$80</definedName>
    <definedName name="_xlchart.v5.4" hidden="1">DASH!$D$3</definedName>
    <definedName name="_xlchart.v5.5" hidden="1">DASH!$D$4:$D$80</definedName>
    <definedName name="_xlchart.v5.6" hidden="1">DASH!$E$3</definedName>
    <definedName name="_xlchart.v5.7" hidden="1">DASH!$E$4:$E$80</definedName>
    <definedName name="_xlnm.Print_Titles" localSheetId="0">ทุกจังหวัดและทุกอำเภอ!$4:$4</definedName>
    <definedName name="Slicer_เขตพื้นที่">#N/A</definedName>
  </definedNames>
  <calcPr calcId="191029"/>
  <pivotCaches>
    <pivotCache cacheId="4" r:id="rId8"/>
  </pivotCaches>
  <extLst>
    <ext xmlns:x14="http://schemas.microsoft.com/office/spreadsheetml/2009/9/main" uri="{BBE1A952-AA13-448e-AADC-164F8A28A991}">
      <x14:slicerCaches>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9" i="7" l="1"/>
  <c r="B79" i="7"/>
  <c r="B4" i="3" l="1"/>
  <c r="D4" i="3" s="1"/>
  <c r="B80" i="3"/>
  <c r="D80" i="3" s="1"/>
  <c r="B79" i="3"/>
  <c r="D79" i="3" s="1"/>
  <c r="B78" i="3"/>
  <c r="D78" i="3" s="1"/>
  <c r="B77" i="3"/>
  <c r="D77" i="3" s="1"/>
  <c r="B76" i="3"/>
  <c r="D76" i="3" s="1"/>
  <c r="B75" i="3"/>
  <c r="D75" i="3" s="1"/>
  <c r="B74" i="3"/>
  <c r="D74" i="3" s="1"/>
  <c r="B73" i="3"/>
  <c r="D73" i="3" s="1"/>
  <c r="B72" i="3"/>
  <c r="D72" i="3" s="1"/>
  <c r="B71" i="3"/>
  <c r="D71" i="3" s="1"/>
  <c r="B70" i="3"/>
  <c r="D70" i="3" s="1"/>
  <c r="B69" i="3"/>
  <c r="D69" i="3" s="1"/>
  <c r="B68" i="3"/>
  <c r="D68" i="3" s="1"/>
  <c r="B67" i="3"/>
  <c r="D67" i="3" s="1"/>
  <c r="B66" i="3"/>
  <c r="D66" i="3" s="1"/>
  <c r="B65" i="3"/>
  <c r="D65" i="3" s="1"/>
  <c r="B64" i="3"/>
  <c r="D64" i="3" s="1"/>
  <c r="B63" i="3"/>
  <c r="D63" i="3" s="1"/>
  <c r="B62" i="3"/>
  <c r="D62" i="3" s="1"/>
  <c r="B61" i="3"/>
  <c r="D61" i="3" s="1"/>
  <c r="B60" i="3"/>
  <c r="D60" i="3" s="1"/>
  <c r="B59" i="3"/>
  <c r="D59" i="3" s="1"/>
  <c r="B58" i="3"/>
  <c r="D58" i="3" s="1"/>
  <c r="B57" i="3"/>
  <c r="D57" i="3" s="1"/>
  <c r="B56" i="3"/>
  <c r="D56" i="3" s="1"/>
  <c r="B55" i="3"/>
  <c r="D55" i="3" s="1"/>
  <c r="B54" i="3"/>
  <c r="D54" i="3" s="1"/>
  <c r="B53" i="3"/>
  <c r="D53" i="3" s="1"/>
  <c r="B52" i="3"/>
  <c r="D52" i="3" s="1"/>
  <c r="B51" i="3"/>
  <c r="D51" i="3" s="1"/>
  <c r="B50" i="3"/>
  <c r="D50" i="3" s="1"/>
  <c r="B49" i="3"/>
  <c r="D49" i="3" s="1"/>
  <c r="B48" i="3"/>
  <c r="D48" i="3" s="1"/>
  <c r="B47" i="3"/>
  <c r="D47" i="3" s="1"/>
  <c r="B46" i="3"/>
  <c r="D46" i="3" s="1"/>
  <c r="B45" i="3"/>
  <c r="D45" i="3" s="1"/>
  <c r="B44" i="3"/>
  <c r="D44" i="3" s="1"/>
  <c r="B43" i="3"/>
  <c r="D43" i="3" s="1"/>
  <c r="B42" i="3"/>
  <c r="D42" i="3" s="1"/>
  <c r="B41" i="3"/>
  <c r="D41" i="3" s="1"/>
  <c r="B40" i="3"/>
  <c r="D40" i="3" s="1"/>
  <c r="B39" i="3"/>
  <c r="D39" i="3" s="1"/>
  <c r="B38" i="3"/>
  <c r="D38" i="3" s="1"/>
  <c r="B37" i="3"/>
  <c r="D37" i="3" s="1"/>
  <c r="B36" i="3"/>
  <c r="D36" i="3" s="1"/>
  <c r="B35" i="3"/>
  <c r="D35" i="3" s="1"/>
  <c r="B34" i="3"/>
  <c r="D34" i="3" s="1"/>
  <c r="B33" i="3"/>
  <c r="D33" i="3" s="1"/>
  <c r="B32" i="3"/>
  <c r="D32" i="3" s="1"/>
  <c r="B31" i="3"/>
  <c r="D31" i="3" s="1"/>
  <c r="B30" i="3"/>
  <c r="D30" i="3" s="1"/>
  <c r="B29" i="3"/>
  <c r="D29" i="3" s="1"/>
  <c r="B28" i="3"/>
  <c r="D28" i="3" s="1"/>
  <c r="B27" i="3"/>
  <c r="D27" i="3" s="1"/>
  <c r="B26" i="3"/>
  <c r="D26" i="3" s="1"/>
  <c r="B25" i="3"/>
  <c r="D25" i="3" s="1"/>
  <c r="B24" i="3"/>
  <c r="D24" i="3" s="1"/>
  <c r="B23" i="3"/>
  <c r="D23" i="3" s="1"/>
  <c r="B22" i="3"/>
  <c r="D22" i="3" s="1"/>
  <c r="B21" i="3"/>
  <c r="D21" i="3" s="1"/>
  <c r="B20" i="3"/>
  <c r="D20" i="3" s="1"/>
  <c r="B19" i="3"/>
  <c r="D19" i="3" s="1"/>
  <c r="B18" i="3"/>
  <c r="D18" i="3" s="1"/>
  <c r="B17" i="3"/>
  <c r="D17" i="3" s="1"/>
  <c r="B16" i="3"/>
  <c r="D16" i="3" s="1"/>
  <c r="B15" i="3"/>
  <c r="D15" i="3" s="1"/>
  <c r="B14" i="3"/>
  <c r="D14" i="3" s="1"/>
  <c r="B13" i="3"/>
  <c r="D13" i="3" s="1"/>
  <c r="B12" i="3"/>
  <c r="D12" i="3" s="1"/>
  <c r="B11" i="3"/>
  <c r="D11" i="3" s="1"/>
  <c r="B10" i="3"/>
  <c r="D10" i="3" s="1"/>
  <c r="B9" i="3"/>
  <c r="D9" i="3" s="1"/>
  <c r="B8" i="3"/>
  <c r="D8" i="3" s="1"/>
  <c r="B7" i="3"/>
  <c r="D7" i="3" s="1"/>
  <c r="B6" i="3"/>
  <c r="D6" i="3" s="1"/>
  <c r="B5" i="3"/>
  <c r="D5" i="3" s="1"/>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4" i="3"/>
  <c r="D683" i="1"/>
  <c r="C54" i="3" s="1"/>
  <c r="C683" i="1"/>
  <c r="D664" i="1"/>
  <c r="C53" i="3" s="1"/>
  <c r="C664" i="1"/>
  <c r="D641" i="1"/>
  <c r="C52" i="3" s="1"/>
  <c r="C641" i="1"/>
  <c r="D632" i="1"/>
  <c r="C51" i="3" s="1"/>
  <c r="C632" i="1"/>
  <c r="D618" i="1"/>
  <c r="C50" i="3" s="1"/>
  <c r="C618" i="1"/>
  <c r="D606" i="1"/>
  <c r="C49" i="3" s="1"/>
  <c r="C606" i="1"/>
  <c r="D700" i="1"/>
  <c r="C55" i="3" s="1"/>
  <c r="C700" i="1"/>
  <c r="D708" i="1"/>
  <c r="C56" i="3" s="1"/>
  <c r="C708" i="1"/>
  <c r="D715" i="1"/>
  <c r="C57" i="3" s="1"/>
  <c r="C715" i="1"/>
  <c r="D719" i="1"/>
  <c r="C58" i="3" s="1"/>
  <c r="C719" i="1"/>
  <c r="D723" i="1"/>
  <c r="C59" i="3" s="1"/>
  <c r="C723" i="1"/>
  <c r="D737" i="1"/>
  <c r="C60" i="3" s="1"/>
  <c r="C737" i="1"/>
  <c r="D747" i="1" l="1"/>
  <c r="C61" i="3" s="1"/>
  <c r="C747" i="1"/>
  <c r="D754" i="1" l="1"/>
  <c r="C62" i="3" s="1"/>
  <c r="C754" i="1"/>
  <c r="D765" i="1"/>
  <c r="C63" i="3" s="1"/>
  <c r="C765" i="1"/>
  <c r="D785" i="1"/>
  <c r="C64" i="3" s="1"/>
  <c r="C785" i="1"/>
  <c r="D803" i="1"/>
  <c r="C65" i="3" s="1"/>
  <c r="C803" i="1"/>
  <c r="D813" i="1"/>
  <c r="C66" i="3" s="1"/>
  <c r="C813" i="1"/>
  <c r="D823" i="1"/>
  <c r="C67" i="3" s="1"/>
  <c r="C823" i="1"/>
  <c r="D830" i="1"/>
  <c r="C68" i="3" s="1"/>
  <c r="C830" i="1"/>
  <c r="D838" i="1"/>
  <c r="C69" i="3" s="1"/>
  <c r="C838" i="1"/>
  <c r="D859" i="1"/>
  <c r="C70" i="3" s="1"/>
  <c r="C859" i="1"/>
  <c r="D869" i="1"/>
  <c r="C71" i="3" s="1"/>
  <c r="C869" i="1"/>
  <c r="D878" i="1"/>
  <c r="C72" i="3" s="1"/>
  <c r="C878" i="1"/>
  <c r="D904" i="1"/>
  <c r="C73" i="3" s="1"/>
  <c r="C904" i="1"/>
  <c r="D912" i="1"/>
  <c r="C74" i="3" s="1"/>
  <c r="C912" i="1"/>
  <c r="D931" i="1"/>
  <c r="C75" i="3" s="1"/>
  <c r="C931" i="1"/>
  <c r="D957" i="1"/>
  <c r="C76" i="3" s="1"/>
  <c r="C957" i="1"/>
  <c r="D966" i="1"/>
  <c r="C77" i="3" s="1"/>
  <c r="C966" i="1"/>
  <c r="D978" i="1"/>
  <c r="C78" i="3" s="1"/>
  <c r="C978" i="1"/>
  <c r="D993" i="1"/>
  <c r="C79" i="3" s="1"/>
  <c r="C993" i="1"/>
  <c r="D1002" i="1"/>
  <c r="C80" i="3" s="1"/>
  <c r="C1002" i="1"/>
  <c r="D585" i="1"/>
  <c r="C48" i="3" s="1"/>
  <c r="C585" i="1"/>
  <c r="D574" i="1"/>
  <c r="C47" i="3" s="1"/>
  <c r="C574" i="1"/>
  <c r="D565" i="1"/>
  <c r="C46" i="3" s="1"/>
  <c r="C565" i="1"/>
  <c r="D559" i="1"/>
  <c r="C45" i="3" s="1"/>
  <c r="C559" i="1"/>
  <c r="D549" i="1"/>
  <c r="C44" i="3" s="1"/>
  <c r="C549" i="1"/>
  <c r="D540" i="1"/>
  <c r="C43" i="3" s="1"/>
  <c r="C540" i="1"/>
  <c r="D532" i="1"/>
  <c r="C42" i="3" s="1"/>
  <c r="C532" i="1"/>
  <c r="D518" i="1"/>
  <c r="C41" i="3" s="1"/>
  <c r="C518" i="1"/>
  <c r="D514" i="1"/>
  <c r="C40" i="3" s="1"/>
  <c r="C514" i="1"/>
  <c r="D504" i="1"/>
  <c r="C39" i="3" s="1"/>
  <c r="C504" i="1"/>
  <c r="D491" i="1"/>
  <c r="C38" i="3" s="1"/>
  <c r="C491" i="1"/>
  <c r="D479" i="1"/>
  <c r="C37" i="3" s="1"/>
  <c r="C479" i="1"/>
  <c r="D470" i="1"/>
  <c r="C36" i="3" s="1"/>
  <c r="C470" i="1"/>
  <c r="D460" i="1"/>
  <c r="C35" i="3" s="1"/>
  <c r="C460" i="1"/>
  <c r="D443" i="1"/>
  <c r="C34" i="3" s="1"/>
  <c r="C443" i="1"/>
  <c r="D430" i="1"/>
  <c r="C33" i="3" s="1"/>
  <c r="C430" i="1"/>
  <c r="D422" i="1"/>
  <c r="C32" i="3" s="1"/>
  <c r="C422" i="1"/>
  <c r="D413" i="1"/>
  <c r="C31" i="3" s="1"/>
  <c r="C413" i="1"/>
  <c r="D405" i="1"/>
  <c r="C30" i="3" s="1"/>
  <c r="C405" i="1"/>
  <c r="D381" i="1"/>
  <c r="C29" i="3" s="1"/>
  <c r="C381" i="1"/>
  <c r="D372" i="1"/>
  <c r="C28" i="3" s="1"/>
  <c r="C372" i="1"/>
  <c r="D356" i="1"/>
  <c r="C27" i="3" s="1"/>
  <c r="C356" i="1"/>
  <c r="D342" i="1"/>
  <c r="C26" i="3" s="1"/>
  <c r="C342" i="1"/>
  <c r="D335" i="1"/>
  <c r="C25" i="3" s="1"/>
  <c r="C335" i="1"/>
  <c r="D319" i="1"/>
  <c r="C24" i="3" s="1"/>
  <c r="C319" i="1"/>
  <c r="D295" i="1"/>
  <c r="C23" i="3" s="1"/>
  <c r="C295" i="1"/>
  <c r="D262" i="1"/>
  <c r="C22" i="3" s="1"/>
  <c r="C262" i="1"/>
  <c r="D249" i="1"/>
  <c r="C21" i="3" s="1"/>
  <c r="C249" i="1"/>
  <c r="D241" i="1"/>
  <c r="C20" i="3" s="1"/>
  <c r="C241" i="1"/>
  <c r="D236" i="1"/>
  <c r="C19" i="3" s="1"/>
  <c r="C236" i="1"/>
  <c r="D226" i="1"/>
  <c r="C18" i="3" s="1"/>
  <c r="C226" i="1"/>
  <c r="D218" i="1"/>
  <c r="C17" i="3" s="1"/>
  <c r="C218" i="1"/>
  <c r="D207" i="1"/>
  <c r="C16" i="3" s="1"/>
  <c r="C207" i="1"/>
  <c r="D198" i="1"/>
  <c r="C15" i="3" s="1"/>
  <c r="C198" i="1"/>
  <c r="D181" i="1"/>
  <c r="C14" i="3" s="1"/>
  <c r="C181" i="1"/>
  <c r="D172" i="1"/>
  <c r="C13" i="3" s="1"/>
  <c r="C172" i="1"/>
  <c r="D160" i="1"/>
  <c r="C12" i="3" s="1"/>
  <c r="C160" i="1"/>
  <c r="D148" i="1"/>
  <c r="C11" i="3" s="1"/>
  <c r="C148" i="1"/>
  <c r="D137" i="1"/>
  <c r="C10" i="3" s="1"/>
  <c r="C137" i="1"/>
  <c r="D110" i="1"/>
  <c r="C9" i="3" s="1"/>
  <c r="C110" i="1"/>
  <c r="D101" i="1"/>
  <c r="C8" i="3" s="1"/>
  <c r="C101" i="1"/>
  <c r="D89" i="1"/>
  <c r="C7" i="3" s="1"/>
  <c r="C89" i="1"/>
  <c r="D70" i="1"/>
  <c r="C6" i="3" s="1"/>
  <c r="C70" i="1"/>
  <c r="D56" i="1"/>
  <c r="C5" i="3" s="1"/>
  <c r="C56" i="1"/>
  <c r="D5" i="1"/>
  <c r="C4" i="3" s="1"/>
  <c r="C5" i="1"/>
</calcChain>
</file>

<file path=xl/sharedStrings.xml><?xml version="1.0" encoding="utf-8"?>
<sst xmlns="http://schemas.openxmlformats.org/spreadsheetml/2006/main" count="1572" uniqueCount="1025">
  <si>
    <t>รายงานการบันทึกข้อมูลอาสาสมัครเกษตร (อกษ.) สาขาอาสาปศุสัตว์</t>
  </si>
  <si>
    <t>ลำดับ</t>
  </si>
  <si>
    <t>จังหวัด/อำเภอ</t>
  </si>
  <si>
    <t>เป้าหมาย
(ราย)</t>
  </si>
  <si>
    <t>บันทึกในระบบ
(ราย)</t>
  </si>
  <si>
    <t>กรุงเทพมหานคร</t>
  </si>
  <si>
    <t>เขตหนองจอก</t>
  </si>
  <si>
    <t>เขตบางเขน</t>
  </si>
  <si>
    <t>เขตบางกะปิ</t>
  </si>
  <si>
    <t>เขตดุสิต</t>
  </si>
  <si>
    <t>เขตบางรัก</t>
  </si>
  <si>
    <t>เขตปทุมวัน</t>
  </si>
  <si>
    <t>เขตป้อมปราบศัตรูพ่าย</t>
  </si>
  <si>
    <t>เขตบางซื่อ</t>
  </si>
  <si>
    <t>เขตพระนคร</t>
  </si>
  <si>
    <t>เขตพระโขนง</t>
  </si>
  <si>
    <t>เขตมีนบุรี</t>
  </si>
  <si>
    <t>เขตลาดกระบัง</t>
  </si>
  <si>
    <t>เขตยานนาวา</t>
  </si>
  <si>
    <t>เขตสัมพันธวงศ์</t>
  </si>
  <si>
    <t>เขตพญาไท</t>
  </si>
  <si>
    <t>เขตธนบุรี</t>
  </si>
  <si>
    <t>เขตบางกอกใหญ่</t>
  </si>
  <si>
    <t>เขตห้วยขวาง</t>
  </si>
  <si>
    <t>เขตคลองสาน</t>
  </si>
  <si>
    <t>เขตตลิ่งชัน</t>
  </si>
  <si>
    <t>เขตบางกอกน้อย</t>
  </si>
  <si>
    <t>เขตบางขุนเทียน</t>
  </si>
  <si>
    <t>เขตภาษีเจริญ</t>
  </si>
  <si>
    <t>เขตหนองแขม</t>
  </si>
  <si>
    <t>เขตราษฎร์บูรณะ</t>
  </si>
  <si>
    <t>เขตบางพลัด</t>
  </si>
  <si>
    <t>เขตดินแดง</t>
  </si>
  <si>
    <t>เขตบึงกุ่ม</t>
  </si>
  <si>
    <t>เขตสาทร</t>
  </si>
  <si>
    <t>เขตจตุจักร</t>
  </si>
  <si>
    <t>เขตบางคอแหลม</t>
  </si>
  <si>
    <t>เขตประเวศ</t>
  </si>
  <si>
    <t>เขตคลองเตย</t>
  </si>
  <si>
    <t>เขตสวนหลวง</t>
  </si>
  <si>
    <t>เขตจอมทอง</t>
  </si>
  <si>
    <t>เขตดอนเมือง</t>
  </si>
  <si>
    <t>เขตราชเทวี</t>
  </si>
  <si>
    <t>เขตลาดพร้าว</t>
  </si>
  <si>
    <t>เขตวัฒนา</t>
  </si>
  <si>
    <t>เขตบางแค</t>
  </si>
  <si>
    <t>เขตหลักสี่</t>
  </si>
  <si>
    <t>เขตสายไหม</t>
  </si>
  <si>
    <t>เขตคันนายาว</t>
  </si>
  <si>
    <t>เขตสะพานสูง</t>
  </si>
  <si>
    <t>เขตวังทองหลาง</t>
  </si>
  <si>
    <t>เขตคลองสามวา</t>
  </si>
  <si>
    <t>เขตบางนา</t>
  </si>
  <si>
    <t>เขตทวีวัฒนา</t>
  </si>
  <si>
    <t>เขตทุ่งครุ</t>
  </si>
  <si>
    <t>เขตบางบอน</t>
  </si>
  <si>
    <t>กาญจนบุรี</t>
  </si>
  <si>
    <t>เมืองกาญจนบุรี</t>
  </si>
  <si>
    <t>ไทรโยค</t>
  </si>
  <si>
    <t>บ่อพลอย</t>
  </si>
  <si>
    <t>ศรีสวัสดิ์</t>
  </si>
  <si>
    <t>ท่ามะกา</t>
  </si>
  <si>
    <t>ท่าม่วง</t>
  </si>
  <si>
    <t>ทองผาภูมิ</t>
  </si>
  <si>
    <t>สังขละบุรี</t>
  </si>
  <si>
    <t>พนมทวน</t>
  </si>
  <si>
    <t>เลาขวัญ</t>
  </si>
  <si>
    <t>ด่านมะขามเตี้ย</t>
  </si>
  <si>
    <t>หนองปรือ</t>
  </si>
  <si>
    <t>ห้วยกระเจา</t>
  </si>
  <si>
    <t>กาฬสินธุ์</t>
  </si>
  <si>
    <t>เมืองกาฬสินธุ์</t>
  </si>
  <si>
    <t>นามน</t>
  </si>
  <si>
    <t>กมลาไสย</t>
  </si>
  <si>
    <t>ร่องคำ</t>
  </si>
  <si>
    <t>กุฉินารายณ์</t>
  </si>
  <si>
    <t>เขาวง</t>
  </si>
  <si>
    <t>ยางตลาด</t>
  </si>
  <si>
    <t>ห้วยเม็ก</t>
  </si>
  <si>
    <t>สหัสขันธ์</t>
  </si>
  <si>
    <t>คำม่วง</t>
  </si>
  <si>
    <t>ท่าคันโท</t>
  </si>
  <si>
    <t>หนองกุงศรี</t>
  </si>
  <si>
    <t>สมเด็จ</t>
  </si>
  <si>
    <t>ห้วยผึ้ง</t>
  </si>
  <si>
    <t>สามชัย</t>
  </si>
  <si>
    <t>นาคู</t>
  </si>
  <si>
    <t>ดอนจาน</t>
  </si>
  <si>
    <t>ฆ้องชัย</t>
  </si>
  <si>
    <t>กำแพงเพชร</t>
  </si>
  <si>
    <t>เมืองกำแพงเพชร</t>
  </si>
  <si>
    <t>ไทรงาม</t>
  </si>
  <si>
    <t>คลองลาน</t>
  </si>
  <si>
    <t>ขาณุวรลักษบุรี</t>
  </si>
  <si>
    <t>คลองขลุง</t>
  </si>
  <si>
    <t>พรานกระต่าย</t>
  </si>
  <si>
    <t>ลานกระบือ</t>
  </si>
  <si>
    <t>ทรายทองวัฒนา</t>
  </si>
  <si>
    <t>ปางศิลาทอง</t>
  </si>
  <si>
    <t>บึงสามัคคี</t>
  </si>
  <si>
    <t>โกสัมพีนคร</t>
  </si>
  <si>
    <t>กระบี่</t>
  </si>
  <si>
    <t>เมืองกระบี่</t>
  </si>
  <si>
    <t>เขาพนม</t>
  </si>
  <si>
    <t>เกาะลันตา</t>
  </si>
  <si>
    <t>คลองท่อม</t>
  </si>
  <si>
    <t>อ่าวลึก</t>
  </si>
  <si>
    <t>ปลายพระยา</t>
  </si>
  <si>
    <t>ลำทับ</t>
  </si>
  <si>
    <t>เหนือคลอง</t>
  </si>
  <si>
    <t>ขอนแก่น</t>
  </si>
  <si>
    <t>เมืองขอนแก่น</t>
  </si>
  <si>
    <t>บ้านฝาง</t>
  </si>
  <si>
    <t>พระยืน</t>
  </si>
  <si>
    <t>หนองเรือ</t>
  </si>
  <si>
    <t>ชุมแพ</t>
  </si>
  <si>
    <t>สีชมพู</t>
  </si>
  <si>
    <t>น้ำพอง</t>
  </si>
  <si>
    <t>อุบลรัตน์</t>
  </si>
  <si>
    <t>กระนวน</t>
  </si>
  <si>
    <t>บ้านไผ่</t>
  </si>
  <si>
    <t>เปือยน้อย</t>
  </si>
  <si>
    <t>พล</t>
  </si>
  <si>
    <t>แวงใหญ่</t>
  </si>
  <si>
    <t>แวงน้อย</t>
  </si>
  <si>
    <t>หนองสองห้อง</t>
  </si>
  <si>
    <t>ภูเวียง</t>
  </si>
  <si>
    <t>มัญจาคีรี</t>
  </si>
  <si>
    <t>ชนบท</t>
  </si>
  <si>
    <t>เขาสวนกวาง</t>
  </si>
  <si>
    <t>ภูผาม่าน</t>
  </si>
  <si>
    <t>ซำสูง</t>
  </si>
  <si>
    <t>โคกโพธิ์ไชย</t>
  </si>
  <si>
    <t>หนองนาคำ</t>
  </si>
  <si>
    <t>บ้านแฮด</t>
  </si>
  <si>
    <t>โนนศิลา</t>
  </si>
  <si>
    <t>เวียงเก่า</t>
  </si>
  <si>
    <t>จันทบุรี</t>
  </si>
  <si>
    <t>เมืองจันทบุรี</t>
  </si>
  <si>
    <t>ขลุง</t>
  </si>
  <si>
    <t>ท่าใหม่</t>
  </si>
  <si>
    <t>โป่งน้ำร้อน</t>
  </si>
  <si>
    <t>มะขาม</t>
  </si>
  <si>
    <t>แหลมสิงห์</t>
  </si>
  <si>
    <t>สอยดาว</t>
  </si>
  <si>
    <t>แก่งหางแมว</t>
  </si>
  <si>
    <t>นายายอาม</t>
  </si>
  <si>
    <t>เขาคิชฌกูฏ</t>
  </si>
  <si>
    <t>ฉะเชิงเทรา</t>
  </si>
  <si>
    <t>เมืองฉะเชิงเทรา</t>
  </si>
  <si>
    <t>บางคล้า</t>
  </si>
  <si>
    <t>บางน้ำเปรี้ยว</t>
  </si>
  <si>
    <t>บางปะกง</t>
  </si>
  <si>
    <t>บ้านโพธิ์</t>
  </si>
  <si>
    <t>พนมสารคาม</t>
  </si>
  <si>
    <t>ราชสาส์น</t>
  </si>
  <si>
    <t>สนามชัยเขต</t>
  </si>
  <si>
    <t>แปลงยาว</t>
  </si>
  <si>
    <t>ท่าตะเกียบ</t>
  </si>
  <si>
    <t>คลองเขื่อน</t>
  </si>
  <si>
    <t>ชลบุรี</t>
  </si>
  <si>
    <t>บ่อทอง</t>
  </si>
  <si>
    <t>เกาะจันทร์</t>
  </si>
  <si>
    <t>เมืองชลบุรี</t>
  </si>
  <si>
    <t>บ้านบึง</t>
  </si>
  <si>
    <t>หนองใหญ่</t>
  </si>
  <si>
    <t>บางละมุง</t>
  </si>
  <si>
    <t>พานทอง</t>
  </si>
  <si>
    <t>พนัสนิคม</t>
  </si>
  <si>
    <t>ศรีราชา</t>
  </si>
  <si>
    <t>เกาะสีชัง</t>
  </si>
  <si>
    <t>สัตหีบ</t>
  </si>
  <si>
    <t>ชัยนาท</t>
  </si>
  <si>
    <t>เมืองชัยนาท</t>
  </si>
  <si>
    <t>มโนรมย์</t>
  </si>
  <si>
    <t>วัดสิงห์</t>
  </si>
  <si>
    <t>สรรพยา</t>
  </si>
  <si>
    <t>สรรคบุรี</t>
  </si>
  <si>
    <t>หันคา</t>
  </si>
  <si>
    <t>หนองมะโมง</t>
  </si>
  <si>
    <t>เนินขาม</t>
  </si>
  <si>
    <t>ชัยภูมิ</t>
  </si>
  <si>
    <t>เมืองชัยภูมิ</t>
  </si>
  <si>
    <t>บ้านเขว้า</t>
  </si>
  <si>
    <t>คอนสวรรค์</t>
  </si>
  <si>
    <t>เกษตรสมบูรณ์</t>
  </si>
  <si>
    <t>หนองบัวแดง</t>
  </si>
  <si>
    <t>จัตุรัส</t>
  </si>
  <si>
    <t>บำเหน็จณรงค์</t>
  </si>
  <si>
    <t>หนองบัวระเหว</t>
  </si>
  <si>
    <t>เทพสถิต</t>
  </si>
  <si>
    <t>ภูเขียว</t>
  </si>
  <si>
    <t>บ้านแท่น</t>
  </si>
  <si>
    <t>แก้งคร้อ</t>
  </si>
  <si>
    <t>คอนสาร</t>
  </si>
  <si>
    <t>ภักดีชุมพล</t>
  </si>
  <si>
    <t>เนินสง่า</t>
  </si>
  <si>
    <t>ซับใหญ่</t>
  </si>
  <si>
    <t>ชุมพร</t>
  </si>
  <si>
    <t>เมืองชุมพร</t>
  </si>
  <si>
    <t>ท่าแซะ</t>
  </si>
  <si>
    <t>ปะทิว</t>
  </si>
  <si>
    <t>หลังสวน</t>
  </si>
  <si>
    <t>ละแม</t>
  </si>
  <si>
    <t>พะโต๊ะ</t>
  </si>
  <si>
    <t>สวี</t>
  </si>
  <si>
    <t>ทุ่งตะโก</t>
  </si>
  <si>
    <t>ตรัง</t>
  </si>
  <si>
    <t>เมืองตรัง</t>
  </si>
  <si>
    <t>กันตัง</t>
  </si>
  <si>
    <t>ย่านตาขาว</t>
  </si>
  <si>
    <t>ปะเหลียน</t>
  </si>
  <si>
    <t>สิเกา</t>
  </si>
  <si>
    <t>ห้วยยอด</t>
  </si>
  <si>
    <t>วังวิเศษ</t>
  </si>
  <si>
    <t>นาโยง</t>
  </si>
  <si>
    <t>รัษฎา</t>
  </si>
  <si>
    <t>หาดสำราญ</t>
  </si>
  <si>
    <t>ตราด</t>
  </si>
  <si>
    <t>เมืองตราด</t>
  </si>
  <si>
    <t>คลองใหญ่</t>
  </si>
  <si>
    <t>เขาสมิง</t>
  </si>
  <si>
    <t>บ่อไร่</t>
  </si>
  <si>
    <t>แหลมงอบ</t>
  </si>
  <si>
    <t>เกาะกูด</t>
  </si>
  <si>
    <t>เกาะช้าง</t>
  </si>
  <si>
    <t>ตาก</t>
  </si>
  <si>
    <t>เมืองตาก</t>
  </si>
  <si>
    <t>บ้านตาก</t>
  </si>
  <si>
    <t>สามเงา</t>
  </si>
  <si>
    <t>แม่ระมาด</t>
  </si>
  <si>
    <t>ท่าสองยาง</t>
  </si>
  <si>
    <t>แม่สอด</t>
  </si>
  <si>
    <t>พบพระ</t>
  </si>
  <si>
    <t>อุ้มผาง</t>
  </si>
  <si>
    <t>วังเจ้า</t>
  </si>
  <si>
    <t>นครนายก</t>
  </si>
  <si>
    <t>เมืองนครนายก</t>
  </si>
  <si>
    <t>ปากพลี</t>
  </si>
  <si>
    <t>บ้านนา</t>
  </si>
  <si>
    <t>องครักษ์</t>
  </si>
  <si>
    <t>นครปฐม</t>
  </si>
  <si>
    <t>เมืองนครปฐม</t>
  </si>
  <si>
    <t>กำแพงแสน</t>
  </si>
  <si>
    <t>นครชัยศรี</t>
  </si>
  <si>
    <t>ดอนตูม</t>
  </si>
  <si>
    <t>บางเลน</t>
  </si>
  <si>
    <t>สามพราน</t>
  </si>
  <si>
    <t>พุทธมณฑล</t>
  </si>
  <si>
    <t>นครพนม</t>
  </si>
  <si>
    <t>เมืองนครพนม</t>
  </si>
  <si>
    <t>ปลาปาก</t>
  </si>
  <si>
    <t>ท่าอุเทน</t>
  </si>
  <si>
    <t>บ้านแพง</t>
  </si>
  <si>
    <t>ธาตุพนม</t>
  </si>
  <si>
    <t>เรณูนคร</t>
  </si>
  <si>
    <t>นาแก</t>
  </si>
  <si>
    <t>ศรีสงคราม</t>
  </si>
  <si>
    <t>นาหว้า</t>
  </si>
  <si>
    <t>โพนสวรรค์</t>
  </si>
  <si>
    <t>นาทม</t>
  </si>
  <si>
    <t>วังยาง</t>
  </si>
  <si>
    <t>นครราชสีมา</t>
  </si>
  <si>
    <t>เมืองนครราชสีมา</t>
  </si>
  <si>
    <t>ครบุรี</t>
  </si>
  <si>
    <t>เสิงสาง</t>
  </si>
  <si>
    <t>คง</t>
  </si>
  <si>
    <t>บ้านเหลื่อม</t>
  </si>
  <si>
    <t>จักราช</t>
  </si>
  <si>
    <t>โชคชัย</t>
  </si>
  <si>
    <t>ด่านขุนทด</t>
  </si>
  <si>
    <t>โนนไทย</t>
  </si>
  <si>
    <t>โนนสูง</t>
  </si>
  <si>
    <t>ขามสะแกแสง</t>
  </si>
  <si>
    <t>บัวใหญ่</t>
  </si>
  <si>
    <t>ประทาย</t>
  </si>
  <si>
    <t>ปักธงชัย</t>
  </si>
  <si>
    <t>พิมาย</t>
  </si>
  <si>
    <t>ห้วยแถลง</t>
  </si>
  <si>
    <t>ชุมพวง</t>
  </si>
  <si>
    <t>สูงเนิน</t>
  </si>
  <si>
    <t>ขามทะเลสอ</t>
  </si>
  <si>
    <t>สีคิ้ว</t>
  </si>
  <si>
    <t>ปากช่อง</t>
  </si>
  <si>
    <t>หนองบุญมาก</t>
  </si>
  <si>
    <t>แก้งสนามนาง</t>
  </si>
  <si>
    <t>โนนแดง</t>
  </si>
  <si>
    <t>วังน้ำเขียว</t>
  </si>
  <si>
    <t>เทพารักษ์</t>
  </si>
  <si>
    <t>เมืองยาง</t>
  </si>
  <si>
    <t>พระทองคำ</t>
  </si>
  <si>
    <t>บัวลาย</t>
  </si>
  <si>
    <t>สีดา</t>
  </si>
  <si>
    <t>เฉลิมพระเกียรติ</t>
  </si>
  <si>
    <t>ลำทะเมนชัย</t>
  </si>
  <si>
    <t>นครศรีธรรมราช</t>
  </si>
  <si>
    <t>เมืองนครศรีธรรมราช</t>
  </si>
  <si>
    <t>พรหมคีรี</t>
  </si>
  <si>
    <t>ลานสกา</t>
  </si>
  <si>
    <t>ฉวาง</t>
  </si>
  <si>
    <t>พิปูน</t>
  </si>
  <si>
    <t>เชียรใหญ่</t>
  </si>
  <si>
    <t>ชะอวด</t>
  </si>
  <si>
    <t>ท่าศาลา</t>
  </si>
  <si>
    <t>ทุ่งสง</t>
  </si>
  <si>
    <t>นาบอน</t>
  </si>
  <si>
    <t>ทุ่งใหญ่</t>
  </si>
  <si>
    <t>ปากพนัง</t>
  </si>
  <si>
    <t>ร่อนพิบูลย์</t>
  </si>
  <si>
    <t>สิชล</t>
  </si>
  <si>
    <t>ขนอม</t>
  </si>
  <si>
    <t>หัวไทร</t>
  </si>
  <si>
    <t>บางขัน</t>
  </si>
  <si>
    <t>ถ้ำพรรณรา</t>
  </si>
  <si>
    <t>จุฬาภรณ์</t>
  </si>
  <si>
    <t>พระพรหม</t>
  </si>
  <si>
    <t>นบพิตำ</t>
  </si>
  <si>
    <t>ช้างกลาง</t>
  </si>
  <si>
    <t>นครสวรรค์</t>
  </si>
  <si>
    <t>เมืองนครสวรรค์</t>
  </si>
  <si>
    <t>โกรกพระ</t>
  </si>
  <si>
    <t>ชุมแสง</t>
  </si>
  <si>
    <t>หนองบัว</t>
  </si>
  <si>
    <t>บรรพตพิสัย</t>
  </si>
  <si>
    <t>เก้าเลี้ยว</t>
  </si>
  <si>
    <t>ตาคลี</t>
  </si>
  <si>
    <t>ท่าตะโก</t>
  </si>
  <si>
    <t>ไพศาลี</t>
  </si>
  <si>
    <t>พยุหะคีรี</t>
  </si>
  <si>
    <t>ลาดยาว</t>
  </si>
  <si>
    <t>ตากฟ้า</t>
  </si>
  <si>
    <t>แม่วงก์</t>
  </si>
  <si>
    <t>แม่เปิน</t>
  </si>
  <si>
    <t>ชุมตาบง</t>
  </si>
  <si>
    <t>นนทบุรี</t>
  </si>
  <si>
    <t>เมืองนนทบุรี</t>
  </si>
  <si>
    <t>บางกรวย</t>
  </si>
  <si>
    <t>บางใหญ่</t>
  </si>
  <si>
    <t>บางบัวทอง</t>
  </si>
  <si>
    <t>ไทรน้อย</t>
  </si>
  <si>
    <t>ปากเกร็ด</t>
  </si>
  <si>
    <t>นราธิวาส</t>
  </si>
  <si>
    <t>เมืองนราธิวาส</t>
  </si>
  <si>
    <t>ตากใบ</t>
  </si>
  <si>
    <t>บาเจาะ</t>
  </si>
  <si>
    <t>ยี่งอ</t>
  </si>
  <si>
    <t>ระแงะ</t>
  </si>
  <si>
    <t>รือเสาะ</t>
  </si>
  <si>
    <t>ศรีสาคร</t>
  </si>
  <si>
    <t>แว้ง</t>
  </si>
  <si>
    <t>สุคิริน</t>
  </si>
  <si>
    <t>สุไหงโก-ลก</t>
  </si>
  <si>
    <t>สุไหงปาดี</t>
  </si>
  <si>
    <t>จะแนะ</t>
  </si>
  <si>
    <t>เจาะไอร้อง</t>
  </si>
  <si>
    <t>น่าน</t>
  </si>
  <si>
    <t>เมืองน่าน</t>
  </si>
  <si>
    <t>แม่จริม</t>
  </si>
  <si>
    <t>บ้านหลวง</t>
  </si>
  <si>
    <t>นาน้อย</t>
  </si>
  <si>
    <t>ปัว</t>
  </si>
  <si>
    <t>ท่าวังผา</t>
  </si>
  <si>
    <t>เวียงสา</t>
  </si>
  <si>
    <t>ทุ่งช้าง</t>
  </si>
  <si>
    <t>เชียงกลาง</t>
  </si>
  <si>
    <t>นาหมื่น</t>
  </si>
  <si>
    <t>สันติสุข</t>
  </si>
  <si>
    <t>บ่อเกลือ</t>
  </si>
  <si>
    <t>สองแคว</t>
  </si>
  <si>
    <t>ภูเพียง</t>
  </si>
  <si>
    <t>บึงกาฬ</t>
  </si>
  <si>
    <t>เมืองบึงกาฬ</t>
  </si>
  <si>
    <t>พรเจริญ</t>
  </si>
  <si>
    <t>โซ่พิสัย</t>
  </si>
  <si>
    <t>เซกา</t>
  </si>
  <si>
    <t>ปากคาด</t>
  </si>
  <si>
    <t>บึงโขงหลง</t>
  </si>
  <si>
    <t>ศรีวิไล</t>
  </si>
  <si>
    <t>บุ่งคล้า</t>
  </si>
  <si>
    <t>บุรีรัมย์</t>
  </si>
  <si>
    <t>เมืองบุรีรัมย์</t>
  </si>
  <si>
    <t>คูเมือง</t>
  </si>
  <si>
    <t>กระสัง</t>
  </si>
  <si>
    <t>นางรอง</t>
  </si>
  <si>
    <t>หนองกี่</t>
  </si>
  <si>
    <t>ละหานทราย</t>
  </si>
  <si>
    <t>ประโคนชัย</t>
  </si>
  <si>
    <t>บ้านกรวด</t>
  </si>
  <si>
    <t>พุทไธสง</t>
  </si>
  <si>
    <t>ลำปลายมาศ</t>
  </si>
  <si>
    <t>สตึก</t>
  </si>
  <si>
    <t>ปะคำ</t>
  </si>
  <si>
    <t>นาโพธิ์</t>
  </si>
  <si>
    <t>หนองหงส์</t>
  </si>
  <si>
    <t>พลับพลาชัย</t>
  </si>
  <si>
    <t>ห้วยราช</t>
  </si>
  <si>
    <t>โนนสุวรรณ</t>
  </si>
  <si>
    <t>ชำนิ</t>
  </si>
  <si>
    <t>บ้านใหม่ไชยพจน์</t>
  </si>
  <si>
    <t>โนนดินแดง</t>
  </si>
  <si>
    <t>บ้านด่าน</t>
  </si>
  <si>
    <t>แคนดง</t>
  </si>
  <si>
    <t>ปทุมธานี</t>
  </si>
  <si>
    <t>เมืองปทุมธานี</t>
  </si>
  <si>
    <t>คลองหลวง</t>
  </si>
  <si>
    <t>ธัญบุรี</t>
  </si>
  <si>
    <t>หนองเสือ</t>
  </si>
  <si>
    <t>ลาดหลุมแก้ว</t>
  </si>
  <si>
    <t>ลำลูกกา</t>
  </si>
  <si>
    <t>สามโคก</t>
  </si>
  <si>
    <t>ประจวบคีรีขันธ์</t>
  </si>
  <si>
    <t>เมืองประจวบคีรีขันธ์</t>
  </si>
  <si>
    <t>กุยบุรี</t>
  </si>
  <si>
    <t>ทับสะแก</t>
  </si>
  <si>
    <t>บางสะพาน</t>
  </si>
  <si>
    <t>บางสะพานน้อย</t>
  </si>
  <si>
    <t>ปราณบุรี</t>
  </si>
  <si>
    <t>หัวหิน</t>
  </si>
  <si>
    <t>สามร้อยยอด</t>
  </si>
  <si>
    <t>ปราจีนบุรี</t>
  </si>
  <si>
    <t>เมืองปราจีนบุรี</t>
  </si>
  <si>
    <t>กบินทร์บุรี</t>
  </si>
  <si>
    <t>นาดี</t>
  </si>
  <si>
    <t>บ้านสร้าง</t>
  </si>
  <si>
    <t>ประจันตคาม</t>
  </si>
  <si>
    <t>ศรีมหาโพธิ</t>
  </si>
  <si>
    <t>ศรีมโหสถ</t>
  </si>
  <si>
    <t>ปัตตานี</t>
  </si>
  <si>
    <t>เมืองปัตตานี</t>
  </si>
  <si>
    <t>โคกโพธิ์</t>
  </si>
  <si>
    <t>หนองจิก</t>
  </si>
  <si>
    <t>ปะนาเระ</t>
  </si>
  <si>
    <t>มายอ</t>
  </si>
  <si>
    <t>ทุ่งยางแดง</t>
  </si>
  <si>
    <t>สายบุรี</t>
  </si>
  <si>
    <t>ไม้แก่น</t>
  </si>
  <si>
    <t>ยะหริ่ง</t>
  </si>
  <si>
    <t>ยะรัง</t>
  </si>
  <si>
    <t>กะพ้อ</t>
  </si>
  <si>
    <t>แม่ลาน</t>
  </si>
  <si>
    <t>พระนครศรีอยุธยา</t>
  </si>
  <si>
    <t>ท่าเรือ</t>
  </si>
  <si>
    <t>นครหลวง</t>
  </si>
  <si>
    <t>บางไทร</t>
  </si>
  <si>
    <t>บางบาล</t>
  </si>
  <si>
    <t>บางปะอิน</t>
  </si>
  <si>
    <t>บางปะหัน</t>
  </si>
  <si>
    <t>ผักไห่</t>
  </si>
  <si>
    <t>ภาชี</t>
  </si>
  <si>
    <t>ลาดบัวหลวง</t>
  </si>
  <si>
    <t>วังน้อย</t>
  </si>
  <si>
    <t>เสนา</t>
  </si>
  <si>
    <t>บางซ้าย</t>
  </si>
  <si>
    <t>อุทัย</t>
  </si>
  <si>
    <t>มหาราช</t>
  </si>
  <si>
    <t>บ้านแพรก</t>
  </si>
  <si>
    <t>พะเยา</t>
  </si>
  <si>
    <t>เมืองพะเยา</t>
  </si>
  <si>
    <t>จุน</t>
  </si>
  <si>
    <t>เชียงคำ</t>
  </si>
  <si>
    <t>เชียงม่วน</t>
  </si>
  <si>
    <t>ดอกคำใต้</t>
  </si>
  <si>
    <t>ปง</t>
  </si>
  <si>
    <t>แม่ใจ</t>
  </si>
  <si>
    <t>ภูซาง</t>
  </si>
  <si>
    <t>ภูกามยาว</t>
  </si>
  <si>
    <t>พังงา</t>
  </si>
  <si>
    <t>เมืองพังงา</t>
  </si>
  <si>
    <t>เกาะยาว</t>
  </si>
  <si>
    <t>กะปง</t>
  </si>
  <si>
    <t>ตะกั่วทุ่ง</t>
  </si>
  <si>
    <t>ตะกั่วป่า</t>
  </si>
  <si>
    <t>คุระบุรี</t>
  </si>
  <si>
    <t>ทับปุด</t>
  </si>
  <si>
    <t>ท้ายเหมือง</t>
  </si>
  <si>
    <t>พัทลุง</t>
  </si>
  <si>
    <t>เมืองพัทลุง</t>
  </si>
  <si>
    <t>กงหรา</t>
  </si>
  <si>
    <t>เขาชัยสน</t>
  </si>
  <si>
    <t>ตะโหมด</t>
  </si>
  <si>
    <t>ควนขนุน</t>
  </si>
  <si>
    <t>ปากพะยูน</t>
  </si>
  <si>
    <t>ศรีบรรพต</t>
  </si>
  <si>
    <t>ป่าบอน</t>
  </si>
  <si>
    <t>บางแก้ว</t>
  </si>
  <si>
    <t>ป่าพะยอม</t>
  </si>
  <si>
    <t>ศรีนครินทร์</t>
  </si>
  <si>
    <t>พิจิตร</t>
  </si>
  <si>
    <t>เมืองพิจิตร</t>
  </si>
  <si>
    <t>วังทรายพูน</t>
  </si>
  <si>
    <t>โพธิ์ประทับช้าง</t>
  </si>
  <si>
    <t>ตะพานหิน</t>
  </si>
  <si>
    <t>บางมูลนาก</t>
  </si>
  <si>
    <t>โพทะเล</t>
  </si>
  <si>
    <t>สามง่าม</t>
  </si>
  <si>
    <t>ทับคล้อ</t>
  </si>
  <si>
    <t>สากเหล็ก</t>
  </si>
  <si>
    <t>บึงนาราง</t>
  </si>
  <si>
    <t>ดงเจริญ</t>
  </si>
  <si>
    <t>วชิรบารมี</t>
  </si>
  <si>
    <t>พิษณุโลก</t>
  </si>
  <si>
    <t>เมืองพิษณุโลก</t>
  </si>
  <si>
    <t>นครไทย</t>
  </si>
  <si>
    <t>ชาติตระการ</t>
  </si>
  <si>
    <t>บางระกำ</t>
  </si>
  <si>
    <t>บางกระทุ่ม</t>
  </si>
  <si>
    <t>พรหมพิราม</t>
  </si>
  <si>
    <t>วัดโบสถ์</t>
  </si>
  <si>
    <t>วังทอง</t>
  </si>
  <si>
    <t>เนินมะปราง</t>
  </si>
  <si>
    <t>ภูเก็ต</t>
  </si>
  <si>
    <t>เมืองภูเก็ต</t>
  </si>
  <si>
    <t>กะทู้</t>
  </si>
  <si>
    <t>ถลาง</t>
  </si>
  <si>
    <t>มหาสารคาม</t>
  </si>
  <si>
    <t>เมืองมหาสารคาม</t>
  </si>
  <si>
    <t>แกดำ</t>
  </si>
  <si>
    <t>โกสุมพิสัย</t>
  </si>
  <si>
    <t>กันทรวิชัย</t>
  </si>
  <si>
    <t>เชียงยืน</t>
  </si>
  <si>
    <t>บรบือ</t>
  </si>
  <si>
    <t>นาเชือก</t>
  </si>
  <si>
    <t>พยัคฆภูมิพิสัย</t>
  </si>
  <si>
    <t>วาปีปทุม</t>
  </si>
  <si>
    <t>นาดูน</t>
  </si>
  <si>
    <t>ยางสีสุราช</t>
  </si>
  <si>
    <t>กุดรัง</t>
  </si>
  <si>
    <t>ชื่นชม</t>
  </si>
  <si>
    <t>มุกดาหาร</t>
  </si>
  <si>
    <t>เมืองมุกดาหาร</t>
  </si>
  <si>
    <t>นิคมคำสร้อย</t>
  </si>
  <si>
    <t>ดอนตาล</t>
  </si>
  <si>
    <t>ดงหลวง</t>
  </si>
  <si>
    <t>คำชะอี</t>
  </si>
  <si>
    <t>หว้านใหญ่</t>
  </si>
  <si>
    <t>หนองสูง</t>
  </si>
  <si>
    <t>ยะลา</t>
  </si>
  <si>
    <t>เมืองยะลา</t>
  </si>
  <si>
    <t>เบตง</t>
  </si>
  <si>
    <t>บันนังสตา</t>
  </si>
  <si>
    <t>ธารโต</t>
  </si>
  <si>
    <t>ยะหา</t>
  </si>
  <si>
    <t>รามัน</t>
  </si>
  <si>
    <t>กาบัง</t>
  </si>
  <si>
    <t>กรงปินัง</t>
  </si>
  <si>
    <t>ยโสธร</t>
  </si>
  <si>
    <t>เมืองยโสธร</t>
  </si>
  <si>
    <t>ทรายมูล</t>
  </si>
  <si>
    <t>กุดชุม</t>
  </si>
  <si>
    <t>คำเขื่อนแก้ว</t>
  </si>
  <si>
    <t>ป่าติ้ว</t>
  </si>
  <si>
    <t>มหาชนะชัย</t>
  </si>
  <si>
    <t>ค้อวัง</t>
  </si>
  <si>
    <t>เลิงนกทา</t>
  </si>
  <si>
    <t>ไทยเจริญ</t>
  </si>
  <si>
    <t>ระนอง</t>
  </si>
  <si>
    <t>เมืองระนอง</t>
  </si>
  <si>
    <t>ละอุ่น</t>
  </si>
  <si>
    <t>กะเปอร์</t>
  </si>
  <si>
    <t>กระบุรี</t>
  </si>
  <si>
    <t>สุขสำราญ</t>
  </si>
  <si>
    <t>ระยอง</t>
  </si>
  <si>
    <t>เมืองระยอง</t>
  </si>
  <si>
    <t>บ้านฉาง</t>
  </si>
  <si>
    <t>แกลง</t>
  </si>
  <si>
    <t>วังจันทร์</t>
  </si>
  <si>
    <t>บ้านค่าย</t>
  </si>
  <si>
    <t>ปลวกแดง</t>
  </si>
  <si>
    <t>เขาชะเมา</t>
  </si>
  <si>
    <t>นิคมพัฒนา</t>
  </si>
  <si>
    <t>ราชบุรี</t>
  </si>
  <si>
    <t>เมืองราชบุรี</t>
  </si>
  <si>
    <t>จอมบึง</t>
  </si>
  <si>
    <t>สวนผึ้ง</t>
  </si>
  <si>
    <t>ดำเนินสะดวก</t>
  </si>
  <si>
    <t>บ้านโป่ง</t>
  </si>
  <si>
    <t>บางแพ</t>
  </si>
  <si>
    <t>โพธาราม</t>
  </si>
  <si>
    <t>ปากท่อ</t>
  </si>
  <si>
    <t>วัดเพลง</t>
  </si>
  <si>
    <t>บ้านคา</t>
  </si>
  <si>
    <t>ร้อยเอ็ด</t>
  </si>
  <si>
    <t>เมืองร้อยเอ็ด</t>
  </si>
  <si>
    <t>เกษตรวิสัย</t>
  </si>
  <si>
    <t>ปทุมรัตต์</t>
  </si>
  <si>
    <t>จตุรพักตรพิมาน</t>
  </si>
  <si>
    <t>ธวัชบุรี</t>
  </si>
  <si>
    <t>พนมไพร</t>
  </si>
  <si>
    <t>โพนทอง</t>
  </si>
  <si>
    <t>โพธิ์ชัย</t>
  </si>
  <si>
    <t>หนองพอก</t>
  </si>
  <si>
    <t>เสลภูมิ</t>
  </si>
  <si>
    <t>สุวรรณภูมิ</t>
  </si>
  <si>
    <t>เมืองสรวง</t>
  </si>
  <si>
    <t>โพนทราย</t>
  </si>
  <si>
    <t>อาจสามารถ</t>
  </si>
  <si>
    <t>เมยวดี</t>
  </si>
  <si>
    <t>ศรีสมเด็จ</t>
  </si>
  <si>
    <t>จังหาร</t>
  </si>
  <si>
    <t>เชียงขวัญ</t>
  </si>
  <si>
    <t>หนองฮี</t>
  </si>
  <si>
    <t>ทุ่งเขาหลวง</t>
  </si>
  <si>
    <t>ลพบุรี</t>
  </si>
  <si>
    <t>เมืองลพบุรี</t>
  </si>
  <si>
    <t>พัฒนานิคม</t>
  </si>
  <si>
    <t>โคกสำโรง</t>
  </si>
  <si>
    <t>ชัยบาดาล</t>
  </si>
  <si>
    <t>ท่าวุ้ง</t>
  </si>
  <si>
    <t>บ้านหมี่</t>
  </si>
  <si>
    <t>ท่าหลวง</t>
  </si>
  <si>
    <t>สระโบสถ์</t>
  </si>
  <si>
    <t>โคกเจริญ</t>
  </si>
  <si>
    <t>ลำสนธิ</t>
  </si>
  <si>
    <t>หนองม่วง</t>
  </si>
  <si>
    <t>ลำปาง</t>
  </si>
  <si>
    <t>เมืองลำปาง</t>
  </si>
  <si>
    <t>แม่เมาะ</t>
  </si>
  <si>
    <t>เกาะคา</t>
  </si>
  <si>
    <t>เสริมงาม</t>
  </si>
  <si>
    <t>งาว</t>
  </si>
  <si>
    <t>แจ้ห่ม</t>
  </si>
  <si>
    <t>วังเหนือ</t>
  </si>
  <si>
    <t>เถิน</t>
  </si>
  <si>
    <t>แม่พริก</t>
  </si>
  <si>
    <t>แม่ทะ</t>
  </si>
  <si>
    <t>สบปราบ</t>
  </si>
  <si>
    <t>ห้างฉัตร</t>
  </si>
  <si>
    <t>เมืองปาน</t>
  </si>
  <si>
    <t>ลำพูน</t>
  </si>
  <si>
    <t>เมืองลำพูน</t>
  </si>
  <si>
    <t>แม่ทา</t>
  </si>
  <si>
    <t>บ้านโฮ่ง</t>
  </si>
  <si>
    <t>ลี้</t>
  </si>
  <si>
    <t>ทุ่งหัวช้าง</t>
  </si>
  <si>
    <t>ป่าซาง</t>
  </si>
  <si>
    <t>บ้านธิ</t>
  </si>
  <si>
    <t>เวียงหนองล่อง</t>
  </si>
  <si>
    <t>ศรีสะเกษ</t>
  </si>
  <si>
    <t>เมืองศรีสะเกษ</t>
  </si>
  <si>
    <t>ยางชุมน้อย</t>
  </si>
  <si>
    <t>กันทรารมย์</t>
  </si>
  <si>
    <t>กันทรลักษ์</t>
  </si>
  <si>
    <t>ขุขันธ์</t>
  </si>
  <si>
    <t>ไพรบึง</t>
  </si>
  <si>
    <t>ปรางค์กู่</t>
  </si>
  <si>
    <t>ขุนหาญ</t>
  </si>
  <si>
    <t>ราษีไศล</t>
  </si>
  <si>
    <t>อุทุมพรพิสัย</t>
  </si>
  <si>
    <t>บึงบูรพ์</t>
  </si>
  <si>
    <t>ห้วยทับทัน</t>
  </si>
  <si>
    <t>โนนคูณ</t>
  </si>
  <si>
    <t>ศรีรัตนะ</t>
  </si>
  <si>
    <t>น้ำเกลี้ยง</t>
  </si>
  <si>
    <t>วังหิน</t>
  </si>
  <si>
    <t>ภูสิงห์</t>
  </si>
  <si>
    <t>เมืองจันทร์</t>
  </si>
  <si>
    <t>เบญจลักษ์</t>
  </si>
  <si>
    <t>พยุห์</t>
  </si>
  <si>
    <t>โพธิ์ศรีสุวรรณ</t>
  </si>
  <si>
    <t>ศิลาลาด</t>
  </si>
  <si>
    <t>สกลนคร</t>
  </si>
  <si>
    <t>เมืองสกลนคร</t>
  </si>
  <si>
    <t>กุสุมาลย์</t>
  </si>
  <si>
    <t>กุดบาก</t>
  </si>
  <si>
    <t>พรรณานิคม</t>
  </si>
  <si>
    <t>พังโคน</t>
  </si>
  <si>
    <t>วาริชภูมิ</t>
  </si>
  <si>
    <t>นิคมน้ำอูน</t>
  </si>
  <si>
    <t>วานรนิวาส</t>
  </si>
  <si>
    <t>คำตากล้า</t>
  </si>
  <si>
    <t>บ้านม่วง</t>
  </si>
  <si>
    <t>อากาศอำนวย</t>
  </si>
  <si>
    <t>สว่างแดนดิน</t>
  </si>
  <si>
    <t>ส่องดาว</t>
  </si>
  <si>
    <t>เต่างอย</t>
  </si>
  <si>
    <t>โคกศรีสุพรรณ</t>
  </si>
  <si>
    <t>เจริญศิลป์</t>
  </si>
  <si>
    <t>โพนนาแก้ว</t>
  </si>
  <si>
    <t>ภูพาน</t>
  </si>
  <si>
    <t>สงขลา</t>
  </si>
  <si>
    <t>เมืองสงขลา</t>
  </si>
  <si>
    <t>สทิงพระ</t>
  </si>
  <si>
    <t>จะนะ</t>
  </si>
  <si>
    <t>นาทวี</t>
  </si>
  <si>
    <t>เทพา</t>
  </si>
  <si>
    <t>สะบ้าย้อย</t>
  </si>
  <si>
    <t>ระโนด</t>
  </si>
  <si>
    <t>กระแสสินธุ์</t>
  </si>
  <si>
    <t>รัตภูมิ</t>
  </si>
  <si>
    <t>สะเดา</t>
  </si>
  <si>
    <t>หาดใหญ่</t>
  </si>
  <si>
    <t>นาหม่อม</t>
  </si>
  <si>
    <t>ควนเนียง</t>
  </si>
  <si>
    <t>บางกล่ำ</t>
  </si>
  <si>
    <t>สิงหนคร</t>
  </si>
  <si>
    <t>คลองหอยโข่ง</t>
  </si>
  <si>
    <t>สตูล</t>
  </si>
  <si>
    <t>เมืองสตูล</t>
  </si>
  <si>
    <t>ควนโดน</t>
  </si>
  <si>
    <t>ควนกาหลง</t>
  </si>
  <si>
    <t>ท่าแพ</t>
  </si>
  <si>
    <t>ละงู</t>
  </si>
  <si>
    <t>ทุ่งหว้า</t>
  </si>
  <si>
    <t>มะนัง</t>
  </si>
  <si>
    <t>สมุทรปราการ</t>
  </si>
  <si>
    <t>เมืองสมุทรปราการ</t>
  </si>
  <si>
    <t>บางบ่อ</t>
  </si>
  <si>
    <t>บางพลี</t>
  </si>
  <si>
    <t>พระประแดง</t>
  </si>
  <si>
    <t>พระสมุทรเจดีย์</t>
  </si>
  <si>
    <t>บางเสาธง</t>
  </si>
  <si>
    <t>สมุทรสงคราม</t>
  </si>
  <si>
    <t>เมืองสมุทรสงคราม</t>
  </si>
  <si>
    <t>บางคนที</t>
  </si>
  <si>
    <t>อัมพวา</t>
  </si>
  <si>
    <t>สมุทรสาคร</t>
  </si>
  <si>
    <t>เมืองสมุทรสาคร</t>
  </si>
  <si>
    <t>กระทุ่มแบน</t>
  </si>
  <si>
    <t>บ้านแพ้ว</t>
  </si>
  <si>
    <t>สระบุรี</t>
  </si>
  <si>
    <t>เมืองสระบุรี</t>
  </si>
  <si>
    <t>แก่งคอย</t>
  </si>
  <si>
    <t>หนองแค</t>
  </si>
  <si>
    <t>วิหารแดง</t>
  </si>
  <si>
    <t>หนองแซง</t>
  </si>
  <si>
    <t>บ้านหมอ</t>
  </si>
  <si>
    <t>ดอนพุด</t>
  </si>
  <si>
    <t>หนองโดน</t>
  </si>
  <si>
    <t>พระพุทธบาท</t>
  </si>
  <si>
    <t>เสาไห้</t>
  </si>
  <si>
    <t>มวกเหล็ก</t>
  </si>
  <si>
    <t>วังม่วง</t>
  </si>
  <si>
    <t>สระแก้ว</t>
  </si>
  <si>
    <t>เมืองสระแก้ว</t>
  </si>
  <si>
    <t>คลองหาด</t>
  </si>
  <si>
    <t>ตาพระยา</t>
  </si>
  <si>
    <t>วังน้ำเย็น</t>
  </si>
  <si>
    <t>วัฒนานคร</t>
  </si>
  <si>
    <t>อรัญประเทศ</t>
  </si>
  <si>
    <t>เขาฉกรรจ์</t>
  </si>
  <si>
    <t>โคกสูง</t>
  </si>
  <si>
    <t>วังสมบูรณ์</t>
  </si>
  <si>
    <t>สิงห์บุรี</t>
  </si>
  <si>
    <t>เมืองสิงห์บุรี</t>
  </si>
  <si>
    <t>บางระจัน</t>
  </si>
  <si>
    <t>ค่ายบางระจัน</t>
  </si>
  <si>
    <t>พรหมบุรี</t>
  </si>
  <si>
    <t>ท่าช้าง</t>
  </si>
  <si>
    <t>อินทร์บุรี</t>
  </si>
  <si>
    <t>สุพรรณบุรี</t>
  </si>
  <si>
    <t>เมืองสุพรรณบุรี</t>
  </si>
  <si>
    <t>เดิมบางนางบวช</t>
  </si>
  <si>
    <t>ด่านช้าง</t>
  </si>
  <si>
    <t>บางปลาม้า</t>
  </si>
  <si>
    <t>ศรีประจันต์</t>
  </si>
  <si>
    <t>ดอนเจดีย์</t>
  </si>
  <si>
    <t>สองพี่น้อง</t>
  </si>
  <si>
    <t>สามชุก</t>
  </si>
  <si>
    <t>อู่ทอง</t>
  </si>
  <si>
    <t>หนองหญ้าไซ</t>
  </si>
  <si>
    <t>สุราษฎร์ธานี</t>
  </si>
  <si>
    <t>เมืองสุราษฎร์ธานี</t>
  </si>
  <si>
    <t>กาญจนดิษฐ์</t>
  </si>
  <si>
    <t>ดอนสัก</t>
  </si>
  <si>
    <t>เกาะสมุย</t>
  </si>
  <si>
    <t>เกาะพะงัน</t>
  </si>
  <si>
    <t>ไชยา</t>
  </si>
  <si>
    <t>ท่าชนะ</t>
  </si>
  <si>
    <t>คีรีรัฐนิคม</t>
  </si>
  <si>
    <t>บ้านตาขุน</t>
  </si>
  <si>
    <t>พนม</t>
  </si>
  <si>
    <t>ท่าฉาง</t>
  </si>
  <si>
    <t>บ้านนาสาร</t>
  </si>
  <si>
    <t>บ้านนาเดิม</t>
  </si>
  <si>
    <t>เคียนซา</t>
  </si>
  <si>
    <t>เวียงสระ</t>
  </si>
  <si>
    <t>พระแสง</t>
  </si>
  <si>
    <t>พุนพิน</t>
  </si>
  <si>
    <t>ชัยบุรี</t>
  </si>
  <si>
    <t>วิภาวดี</t>
  </si>
  <si>
    <t>สุรินทร์</t>
  </si>
  <si>
    <t>เมืองสุรินทร์</t>
  </si>
  <si>
    <t>ชุมพลบุรี</t>
  </si>
  <si>
    <t>ท่าตูม</t>
  </si>
  <si>
    <t>จอมพระ</t>
  </si>
  <si>
    <t>ปราสาท</t>
  </si>
  <si>
    <t>กาบเชิง</t>
  </si>
  <si>
    <t>รัตนบุรี</t>
  </si>
  <si>
    <t>สนม</t>
  </si>
  <si>
    <t>ศีขรภูมิ</t>
  </si>
  <si>
    <t>สังขะ</t>
  </si>
  <si>
    <t>ลำดวน</t>
  </si>
  <si>
    <t>สำโรงทาบ</t>
  </si>
  <si>
    <t>บัวเชด</t>
  </si>
  <si>
    <t>พนมดงรัก</t>
  </si>
  <si>
    <t>ศรีณรงค์</t>
  </si>
  <si>
    <t>เขวาสินรินทร์</t>
  </si>
  <si>
    <t>โนนนารายณ์</t>
  </si>
  <si>
    <t>สุโขทัย</t>
  </si>
  <si>
    <t>เมืองสุโขทัย</t>
  </si>
  <si>
    <t>บ้านด่านลานหอย</t>
  </si>
  <si>
    <t>คีรีมาศ</t>
  </si>
  <si>
    <t>กงไกรลาศ</t>
  </si>
  <si>
    <t>ศรีสัชนาลัย</t>
  </si>
  <si>
    <t>ศรีสำโรง</t>
  </si>
  <si>
    <t>สวรรคโลก</t>
  </si>
  <si>
    <t>ศรีนคร</t>
  </si>
  <si>
    <t>ทุ่งเสลี่ยม</t>
  </si>
  <si>
    <t>หนองคาย</t>
  </si>
  <si>
    <t>เมืองหนองคาย</t>
  </si>
  <si>
    <t>ท่าบ่อ</t>
  </si>
  <si>
    <t>โพนพิสัย</t>
  </si>
  <si>
    <t>ศรีเชียงใหม่</t>
  </si>
  <si>
    <t>สังคม</t>
  </si>
  <si>
    <t>สระใคร</t>
  </si>
  <si>
    <t>เฝ้าไร่</t>
  </si>
  <si>
    <t>รัตนวาปี</t>
  </si>
  <si>
    <t>โพธิ์ตาก</t>
  </si>
  <si>
    <t>หนองบัวลำภู</t>
  </si>
  <si>
    <t>เมืองหนองบัวลำภู</t>
  </si>
  <si>
    <t>นากลาง</t>
  </si>
  <si>
    <t>โนนสัง</t>
  </si>
  <si>
    <t>ศรีบุญเรือง</t>
  </si>
  <si>
    <t>สุวรรณคูหา</t>
  </si>
  <si>
    <t>นาวัง</t>
  </si>
  <si>
    <t>อำนาจเจริญ</t>
  </si>
  <si>
    <t>เมืองอำนาจเจริญ</t>
  </si>
  <si>
    <t>ชานุมาน</t>
  </si>
  <si>
    <t>ปทุมราชวงศา</t>
  </si>
  <si>
    <t>พนา</t>
  </si>
  <si>
    <t>เสนางคนิคม</t>
  </si>
  <si>
    <t>หัวตะพาน</t>
  </si>
  <si>
    <t>ลืออำนาจ</t>
  </si>
  <si>
    <t>อุดรธานี</t>
  </si>
  <si>
    <t>เมืองอุดรธานี</t>
  </si>
  <si>
    <t>กุดจับ</t>
  </si>
  <si>
    <t>หนองวัวซอ</t>
  </si>
  <si>
    <t>กุมภวาปี</t>
  </si>
  <si>
    <t>โนนสะอาด</t>
  </si>
  <si>
    <t>หนองหาน</t>
  </si>
  <si>
    <t>ทุ่งฝน</t>
  </si>
  <si>
    <t>ไชยวาน</t>
  </si>
  <si>
    <t>ศรีธาตุ</t>
  </si>
  <si>
    <t>วังสามหมอ</t>
  </si>
  <si>
    <t>บ้านดุง</t>
  </si>
  <si>
    <t>บ้านผือ</t>
  </si>
  <si>
    <t>น้ำโสม</t>
  </si>
  <si>
    <t>เพ็ญ</t>
  </si>
  <si>
    <t>สร้างคอม</t>
  </si>
  <si>
    <t>หนองแสง</t>
  </si>
  <si>
    <t>นายูง</t>
  </si>
  <si>
    <t>พิบูลย์รักษ์</t>
  </si>
  <si>
    <t>กู่แก้ว</t>
  </si>
  <si>
    <t>ประจักษ์ศิลปาคม</t>
  </si>
  <si>
    <t>อุตรดิตถ์</t>
  </si>
  <si>
    <t>เมืองอุตรดิตถ์</t>
  </si>
  <si>
    <t>ตรอน</t>
  </si>
  <si>
    <t>ท่าปลา</t>
  </si>
  <si>
    <t>น้ำปาด</t>
  </si>
  <si>
    <t>ฟากท่า</t>
  </si>
  <si>
    <t>บ้านโคก</t>
  </si>
  <si>
    <t>พิชัย</t>
  </si>
  <si>
    <t>ลับแล</t>
  </si>
  <si>
    <t>ทองแสนขัน</t>
  </si>
  <si>
    <t>อุทัยธานี</t>
  </si>
  <si>
    <t>เมืองอุทัยธานี</t>
  </si>
  <si>
    <t>ทัพทัน</t>
  </si>
  <si>
    <t>สว่างอารมณ์</t>
  </si>
  <si>
    <t>หนองฉาง</t>
  </si>
  <si>
    <t>หนองขาหย่าง</t>
  </si>
  <si>
    <t>บ้านไร่</t>
  </si>
  <si>
    <t>ลานสัก</t>
  </si>
  <si>
    <t>ห้วยคต</t>
  </si>
  <si>
    <t>อุบลราชธานี</t>
  </si>
  <si>
    <t>เมืองอุบลราชธานี</t>
  </si>
  <si>
    <t>ศรีเมืองใหม่</t>
  </si>
  <si>
    <t>โขงเจียม</t>
  </si>
  <si>
    <t>เขื่องใน</t>
  </si>
  <si>
    <t>เขมราฐ</t>
  </si>
  <si>
    <t>เดชอุดม</t>
  </si>
  <si>
    <t>นาจะหลวย</t>
  </si>
  <si>
    <t>น้ำยืน</t>
  </si>
  <si>
    <t>บุณฑริก</t>
  </si>
  <si>
    <t>ตระการพืชผล</t>
  </si>
  <si>
    <t>กุดข้าวปุ้น</t>
  </si>
  <si>
    <t>ม่วงสามสิบ</t>
  </si>
  <si>
    <t>วารินชำราบ</t>
  </si>
  <si>
    <t>พิบูลมังสาหาร</t>
  </si>
  <si>
    <t>ตาลสุม</t>
  </si>
  <si>
    <t>โพธิ์ไทร</t>
  </si>
  <si>
    <t>สำโรง</t>
  </si>
  <si>
    <t>ดอนมดแดง</t>
  </si>
  <si>
    <t>สิรินธร</t>
  </si>
  <si>
    <t>ทุ่งศรีอุดม</t>
  </si>
  <si>
    <t>นาตาล</t>
  </si>
  <si>
    <t>เหล่าเสือโก้ก</t>
  </si>
  <si>
    <t>สว่างวีระวงศ์</t>
  </si>
  <si>
    <t>น้ำขุ่น</t>
  </si>
  <si>
    <t>นาเยีย</t>
  </si>
  <si>
    <t>อ่างทอง</t>
  </si>
  <si>
    <t>เมืองอ่างทอง</t>
  </si>
  <si>
    <t>ไชโย</t>
  </si>
  <si>
    <t>ป่าโมก</t>
  </si>
  <si>
    <t>โพธิ์ทอง</t>
  </si>
  <si>
    <t>แสวงหา</t>
  </si>
  <si>
    <t>วิเศษชัยชาญ</t>
  </si>
  <si>
    <t>สามโก้</t>
  </si>
  <si>
    <t>เชียงราย</t>
  </si>
  <si>
    <t>เมืองเชียงราย</t>
  </si>
  <si>
    <t>เวียงชัย</t>
  </si>
  <si>
    <t>เชียงของ</t>
  </si>
  <si>
    <t>เทิง</t>
  </si>
  <si>
    <t>พาน</t>
  </si>
  <si>
    <t>ป่าแดด</t>
  </si>
  <si>
    <t>แม่จัน</t>
  </si>
  <si>
    <t>เชียงแสน</t>
  </si>
  <si>
    <t>แม่สาย</t>
  </si>
  <si>
    <t>แม่สรวย</t>
  </si>
  <si>
    <t>เวียงป่าเป้า</t>
  </si>
  <si>
    <t>พญาเม็งราย</t>
  </si>
  <si>
    <t>เวียงแก่น</t>
  </si>
  <si>
    <t>ขุนตาล</t>
  </si>
  <si>
    <t>แม่ฟ้าหลวง</t>
  </si>
  <si>
    <t>แม่ลาว</t>
  </si>
  <si>
    <t>เวียงเชียงรุ้ง</t>
  </si>
  <si>
    <t>ดอยหลวง</t>
  </si>
  <si>
    <t>เชียงใหม่</t>
  </si>
  <si>
    <t>เมืองเชียงใหม่</t>
  </si>
  <si>
    <t>จอมทอง</t>
  </si>
  <si>
    <t>แม่แจ่ม</t>
  </si>
  <si>
    <t>เชียงดาว</t>
  </si>
  <si>
    <t>ดอยสะเก็ด</t>
  </si>
  <si>
    <t>แม่แตง</t>
  </si>
  <si>
    <t>แม่ริม</t>
  </si>
  <si>
    <t>สะเมิง</t>
  </si>
  <si>
    <t>ฝาง</t>
  </si>
  <si>
    <t>แม่อาย</t>
  </si>
  <si>
    <t>พร้าว</t>
  </si>
  <si>
    <t>สันป่าตอง</t>
  </si>
  <si>
    <t>สันกำแพง</t>
  </si>
  <si>
    <t>สันทราย</t>
  </si>
  <si>
    <t>หางดง</t>
  </si>
  <si>
    <t>ฮอด</t>
  </si>
  <si>
    <t>ดอยเต่า</t>
  </si>
  <si>
    <t>อมก๋อย</t>
  </si>
  <si>
    <t>สารภี</t>
  </si>
  <si>
    <t>เวียงแหง</t>
  </si>
  <si>
    <t>ไชยปราการ</t>
  </si>
  <si>
    <t>แม่วาง</t>
  </si>
  <si>
    <t>แม่ออน</t>
  </si>
  <si>
    <t>ดอยหล่อ</t>
  </si>
  <si>
    <t>กัลยาณิวัฒนา</t>
  </si>
  <si>
    <t>เพชรบุรี</t>
  </si>
  <si>
    <t>เมืองเพชรบุรี</t>
  </si>
  <si>
    <t>เขาย้อย</t>
  </si>
  <si>
    <t>หนองหญ้าปล้อง</t>
  </si>
  <si>
    <t>ชะอำ</t>
  </si>
  <si>
    <t>ท่ายาง</t>
  </si>
  <si>
    <t>บ้านลาด</t>
  </si>
  <si>
    <t>บ้านแหลม</t>
  </si>
  <si>
    <t>แก่งกระจาน</t>
  </si>
  <si>
    <t>เพชรบูรณ์</t>
  </si>
  <si>
    <t>เมืองเพชรบูรณ์</t>
  </si>
  <si>
    <t>ชนแดน</t>
  </si>
  <si>
    <t>หล่มสัก</t>
  </si>
  <si>
    <t>หล่มเก่า</t>
  </si>
  <si>
    <t>วิเชียรบุรี</t>
  </si>
  <si>
    <t>ศรีเทพ</t>
  </si>
  <si>
    <t>หนองไผ่</t>
  </si>
  <si>
    <t>บึงสามพัน</t>
  </si>
  <si>
    <t>น้ำหนาว</t>
  </si>
  <si>
    <t>วังโป่ง</t>
  </si>
  <si>
    <t>เขาค้อ</t>
  </si>
  <si>
    <t>เลย</t>
  </si>
  <si>
    <t>เมืองเลย</t>
  </si>
  <si>
    <t>นาด้วง</t>
  </si>
  <si>
    <t>เชียงคาน</t>
  </si>
  <si>
    <t>ปากชม</t>
  </si>
  <si>
    <t>ด่านซ้าย</t>
  </si>
  <si>
    <t>นาแห้ว</t>
  </si>
  <si>
    <t>ภูเรือ</t>
  </si>
  <si>
    <t>ท่าลี่</t>
  </si>
  <si>
    <t>วังสะพุง</t>
  </si>
  <si>
    <t>ภูกระดึง</t>
  </si>
  <si>
    <t>ภูหลวง</t>
  </si>
  <si>
    <t>ผาขาว</t>
  </si>
  <si>
    <t>เอราวัณ</t>
  </si>
  <si>
    <t>หนองหิน</t>
  </si>
  <si>
    <t>แพร่</t>
  </si>
  <si>
    <t>เมืองแพร่</t>
  </si>
  <si>
    <t>ร้องกวาง</t>
  </si>
  <si>
    <t>ลอง</t>
  </si>
  <si>
    <t>สูงเม่น</t>
  </si>
  <si>
    <t>เด่นชัย</t>
  </si>
  <si>
    <t>สอง</t>
  </si>
  <si>
    <t>วังชิ้น</t>
  </si>
  <si>
    <t>หนองม่วงไข่</t>
  </si>
  <si>
    <t>แม่ฮ่องสอน</t>
  </si>
  <si>
    <t>เมืองแม่ฮ่องสอน</t>
  </si>
  <si>
    <t>ขุนยวม</t>
  </si>
  <si>
    <t>ปาย</t>
  </si>
  <si>
    <t>แม่สะเรียง</t>
  </si>
  <si>
    <t>แม่ลาน้อย</t>
  </si>
  <si>
    <t>สบเมย</t>
  </si>
  <si>
    <t>ปางมะผ้า</t>
  </si>
  <si>
    <t>รายงานสรุปการบันทึกข้อมูลอาสาสมัครเกษตร (อกษ.)</t>
  </si>
  <si>
    <t>จังหวัด</t>
  </si>
  <si>
    <t>จำนวน (ราย)</t>
  </si>
  <si>
    <t>ส่วนกลาง</t>
  </si>
  <si>
    <t>เขต 1</t>
  </si>
  <si>
    <t>เขต 2</t>
  </si>
  <si>
    <t>เขต 3</t>
  </si>
  <si>
    <t>เขต 4</t>
  </si>
  <si>
    <t>เขต 5</t>
  </si>
  <si>
    <t>เขต 6</t>
  </si>
  <si>
    <t>เขต 7</t>
  </si>
  <si>
    <t>เขต 8</t>
  </si>
  <si>
    <t>เขต 9</t>
  </si>
  <si>
    <t>เขตพื้นที่</t>
  </si>
  <si>
    <t>จำนวนอาสา (ราย)</t>
  </si>
  <si>
    <t>รวมทั้งหมด</t>
  </si>
  <si>
    <r>
      <rPr>
        <b/>
        <sz val="16"/>
        <color theme="1"/>
        <rFont val="TH SarabunPSK"/>
        <family val="2"/>
      </rPr>
      <t>*** หมายเหตุ ***</t>
    </r>
    <r>
      <rPr>
        <sz val="16"/>
        <color theme="1"/>
        <rFont val="TH SarabunPSK"/>
        <family val="2"/>
      </rPr>
      <t xml:space="preserve">
1. ใส่ข้อมูลในคอลัม "บันทึกในระบบ"
2. ไปที่ Sheet ชื่อ "DASH"
3. กดปุ่ม Alt + F5 ที่ Keyboard พร้อมกัน</t>
    </r>
  </si>
  <si>
    <t>คอลัมน์1</t>
  </si>
  <si>
    <t>190+D48D3:D33</t>
  </si>
  <si>
    <t>รวมจำนวนอาสาสมัครเกษตร (ด้านปศุสัตว์ 48,721 ราย)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</si>
</sst>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Tahoma"/>
      <family val="2"/>
      <charset val="222"/>
      <scheme val="minor"/>
    </font>
    <font>
      <sz val="16"/>
      <color theme="1"/>
      <name val="TH SarabunPSK"/>
      <family val="2"/>
    </font>
    <font>
      <b/>
      <sz val="16"/>
      <color theme="1"/>
      <name val="TH SarabunPSK"/>
      <family val="2"/>
    </font>
    <font>
      <b/>
      <sz val="16"/>
      <color theme="0"/>
      <name val="TH SarabunPSK"/>
      <family val="2"/>
    </font>
    <font>
      <b/>
      <sz val="12"/>
      <color theme="1"/>
      <name val="Tahoma"/>
      <family val="2"/>
      <scheme val="minor"/>
    </font>
    <font>
      <b/>
      <sz val="16"/>
      <name val="TH SarabunPSK"/>
      <family val="2"/>
    </font>
    <font>
      <sz val="16"/>
      <color theme="1"/>
      <name val="TH SarabunPSK"/>
    </font>
    <font>
      <b/>
      <sz val="16"/>
      <color theme="0"/>
      <name val="TH SarabunPSK"/>
    </font>
  </fonts>
  <fills count="10">
    <fill>
      <patternFill patternType="none"/>
    </fill>
    <fill>
      <patternFill patternType="gray125"/>
    </fill>
    <fill>
      <patternFill patternType="solid">
        <fgColor rgb="FF00B0F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0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5" borderId="0" xfId="0" applyFont="1" applyFill="1" applyAlignment="1">
      <alignment horizontal="center" vertical="center"/>
    </xf>
    <xf numFmtId="0" fontId="1" fillId="5" borderId="0" xfId="0" applyFont="1" applyFill="1" applyAlignment="1">
      <alignment horizontal="left" vertical="center"/>
    </xf>
    <xf numFmtId="0" fontId="1" fillId="0" borderId="0" xfId="0" applyFont="1" applyAlignment="1">
      <alignment horizontal="center" vertical="center"/>
    </xf>
    <xf numFmtId="0" fontId="3" fillId="2" borderId="1" xfId="0"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3" fontId="2" fillId="3"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3" fontId="1" fillId="0" borderId="1" xfId="0" applyNumberFormat="1" applyFont="1" applyBorder="1" applyAlignment="1">
      <alignment horizontal="center" vertical="center" wrapText="1"/>
    </xf>
    <xf numFmtId="0" fontId="1" fillId="0" borderId="0" xfId="0" applyFont="1" applyAlignment="1">
      <alignment horizontal="left" vertical="center"/>
    </xf>
    <xf numFmtId="3" fontId="1" fillId="0" borderId="0" xfId="0" applyNumberFormat="1" applyFont="1" applyAlignment="1">
      <alignment horizontal="center" vertical="center"/>
    </xf>
    <xf numFmtId="3" fontId="1" fillId="0" borderId="1" xfId="0" applyNumberFormat="1" applyFont="1" applyBorder="1" applyAlignment="1" applyProtection="1">
      <alignment horizontal="center" vertical="center" wrapText="1"/>
      <protection locked="0"/>
    </xf>
    <xf numFmtId="0" fontId="2" fillId="0" borderId="0" xfId="0" applyFont="1" applyAlignment="1">
      <alignment vertical="center"/>
    </xf>
    <xf numFmtId="0" fontId="2" fillId="0" borderId="0" xfId="0" applyFont="1" applyAlignment="1">
      <alignment horizontal="center" vertical="center"/>
    </xf>
    <xf numFmtId="0" fontId="2" fillId="4" borderId="1" xfId="0" applyFont="1" applyFill="1" applyBorder="1" applyAlignment="1">
      <alignment horizontal="center" vertical="center"/>
    </xf>
    <xf numFmtId="0" fontId="1" fillId="0" borderId="1" xfId="0" applyFont="1" applyBorder="1" applyAlignment="1">
      <alignment horizontal="left" vertical="center"/>
    </xf>
    <xf numFmtId="3" fontId="1" fillId="0" borderId="1" xfId="0" applyNumberFormat="1" applyFont="1" applyBorder="1" applyAlignment="1">
      <alignment horizontal="center" vertical="center"/>
    </xf>
    <xf numFmtId="0" fontId="1" fillId="9" borderId="0" xfId="0" applyFont="1" applyFill="1" applyAlignment="1">
      <alignment horizontal="left" vertical="center" wrapText="1"/>
    </xf>
    <xf numFmtId="0" fontId="1" fillId="5" borderId="0" xfId="0" applyFont="1" applyFill="1" applyAlignment="1" applyProtection="1">
      <alignment horizontal="center" vertical="center"/>
      <protection locked="0"/>
    </xf>
    <xf numFmtId="0" fontId="1" fillId="5" borderId="0" xfId="0" applyFont="1" applyFill="1" applyAlignment="1" applyProtection="1">
      <alignment horizontal="left" vertical="center"/>
      <protection locked="0"/>
    </xf>
    <xf numFmtId="3" fontId="1" fillId="5" borderId="0" xfId="0" applyNumberFormat="1" applyFont="1" applyFill="1" applyAlignment="1" applyProtection="1">
      <alignment horizontal="center" vertical="center"/>
      <protection locked="0"/>
    </xf>
    <xf numFmtId="0" fontId="7" fillId="6" borderId="0" xfId="0" applyFont="1" applyFill="1" applyAlignment="1" applyProtection="1">
      <alignment horizontal="center" vertical="center"/>
      <protection locked="0"/>
    </xf>
    <xf numFmtId="3" fontId="7" fillId="6" borderId="0" xfId="0" applyNumberFormat="1" applyFont="1" applyFill="1" applyAlignment="1" applyProtection="1">
      <alignment horizontal="center" vertical="center"/>
      <protection locked="0"/>
    </xf>
    <xf numFmtId="0" fontId="6" fillId="5" borderId="0" xfId="0" applyFont="1" applyFill="1" applyAlignment="1" applyProtection="1">
      <alignment horizontal="left" vertical="center"/>
      <protection locked="0"/>
    </xf>
    <xf numFmtId="3" fontId="6" fillId="5" borderId="0" xfId="0" applyNumberFormat="1" applyFont="1" applyFill="1" applyAlignment="1" applyProtection="1">
      <alignment horizontal="center" vertical="center"/>
      <protection locked="0"/>
    </xf>
    <xf numFmtId="0" fontId="6" fillId="7" borderId="0" xfId="0" applyFont="1" applyFill="1" applyAlignment="1" applyProtection="1">
      <alignment horizontal="left" vertical="center"/>
      <protection locked="0"/>
    </xf>
    <xf numFmtId="3" fontId="6" fillId="7" borderId="0" xfId="0" applyNumberFormat="1"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cellXfs>
  <cellStyles count="1">
    <cellStyle name="ปกติ" xfId="0" builtinId="0"/>
  </cellStyles>
  <dxfs count="1836">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
      <numFmt numFmtId="3" formatCode="#,##0"/>
    </dxf>
    <dxf>
      <numFmt numFmtId="3" formatCode="#,##0"/>
    </dxf>
    <dxf>
      <alignment horizontal="center"/>
    </dxf>
    <dxf>
      <alignment horizontal="center"/>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name val="TH SarabunPSK"/>
        <scheme val="none"/>
      </font>
    </dxf>
    <dxf>
      <font>
        <sz val="16"/>
      </font>
    </dxf>
    <dxf>
      <font>
        <sz val="16"/>
      </font>
    </dxf>
    <dxf>
      <font>
        <sz val="16"/>
      </font>
    </dxf>
    <dxf>
      <font>
        <sz val="16"/>
      </font>
    </dxf>
    <dxf>
      <font>
        <sz val="16"/>
      </font>
    </dxf>
    <dxf>
      <font>
        <sz val="16"/>
      </font>
    </dxf>
    <dxf>
      <font>
        <sz val="16"/>
      </font>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center"/>
    </dxf>
    <dxf>
      <alignment horizontal="center"/>
    </dxf>
    <dxf>
      <alignment horizontal="center"/>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5" tint="-0.249977111117893"/>
        </patternFill>
      </fill>
    </dxf>
    <dxf>
      <fill>
        <patternFill>
          <bgColor theme="5" tint="-0.249977111117893"/>
        </patternFill>
      </fill>
    </dxf>
    <dxf>
      <font>
        <color theme="0"/>
      </font>
    </dxf>
    <dxf>
      <font>
        <color theme="0"/>
      </font>
    </dxf>
    <dxf>
      <font>
        <b/>
      </font>
    </dxf>
    <dxf>
      <font>
        <b/>
      </font>
    </dxf>
    <dxf>
      <fill>
        <patternFill>
          <bgColor theme="5" tint="0.79998168889431442"/>
        </patternFill>
      </fill>
    </dxf>
    <dxf>
      <fill>
        <patternFill>
          <bgColor theme="5" tint="0.79998168889431442"/>
        </patternFill>
      </fill>
    </dxf>
    <dxf>
      <protection locked="0"/>
    </dxf>
    <dxf>
      <protection locked="0"/>
    </dxf>
    <dxf>
      <protection locked="0"/>
    </dxf>
    <dxf>
      <protection locked="0"/>
    </dxf>
    <dxf>
      <protection locked="0"/>
    </dxf>
    <dxf>
      <protection locked="0"/>
    </dxf>
    <dxf>
      <protection locked="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_xlchart.v5.1</cx:f>
        <cx:nf>_xlchart.v5.0</cx:nf>
      </cx:strDim>
      <cx:numDim type="colorVal">
        <cx:f>_xlchart.v5.3</cx:f>
        <cx:nf>_xlchart.v5.2</cx:nf>
      </cx:numDim>
    </cx:data>
  </cx:chartData>
  <cx:chart>
    <cx:plotArea>
      <cx:plotAreaRegion>
        <cx:series layoutId="regionMap" uniqueId="{96DD5707-6926-48F0-8B1F-7DAB5F011D16}">
          <cx:tx>
            <cx:txData>
              <cx:f>_xlchart.v5.2</cx:f>
              <cx:v>จำนวนอาสา (ราย)</cx:v>
            </cx:txData>
          </cx:tx>
          <cx:dataLabels>
            <cx:spPr>
              <a:noFill/>
              <a:ln>
                <a:noFill/>
              </a:ln>
            </cx:spPr>
            <cx:txPr>
              <a:bodyPr spcFirstLastPara="1" vertOverflow="ellipsis" horzOverflow="overflow" wrap="square" lIns="0" tIns="0" rIns="0" bIns="0" anchor="ctr" anchorCtr="1"/>
              <a:lstStyle/>
              <a:p>
                <a:pPr algn="ctr" rtl="0">
                  <a:defRPr>
                    <a:solidFill>
                      <a:schemeClr val="tx1"/>
                    </a:solidFill>
                  </a:defRPr>
                </a:pPr>
                <a:endParaRPr lang="en-US" sz="850" b="0" i="0" u="none" strike="noStrike" baseline="0">
                  <a:solidFill>
                    <a:schemeClr val="tx1"/>
                  </a:solidFill>
                  <a:latin typeface="Calibri" panose="020F0502020204030204"/>
                </a:endParaRPr>
              </a:p>
            </cx:txPr>
            <cx:visibility seriesName="0" categoryName="1" value="1"/>
            <cx:separator>
</cx:separator>
          </cx:dataLabels>
          <cx:dataId val="0"/>
          <cx:layoutPr>
            <cx:regionLabelLayout val="none"/>
            <cx:geography viewedRegionType="dataOnly" cultureLanguage="en-US" cultureRegion="TH" attribution="Powered by Bing">
              <cx:geoCache provider="{E9337A44-BEBE-4D9F-B70C-5C5E7DAFC167}">
                <cx:binary>1H1pj+vIleVfSbzPQ1UEdxouAya15aLc8y31hdDLzOK+7/w07mnA7sb0YIC2x8sAg3Y1jG57ugft
bZD1b/KnzCEpZUpMVdpPpQJGqgeVkqEgqThx7z13ieD3b8vv3br38/ig9Fw/+d5t+fkbM03D7332
WXJr3nvzZOBZt3GQBF+mg9vA+yz48kvr9v6zu3heWL7xGUso/9mtOY/T+/LND76Psxn3wUlwO0+t
wL/I7uPq8j7J3DR5pW1j08H8zrP8oZWksXWb0s/fPD783ePDfzx+/Z8fH/7+8eFPjw8/bj///PHh
nx8f/vDm4N5PrbS6rsL7z9+s9X1z8Fn/Ci/u5sDFDafZHfpSbiASUSayKL45cAPfWB4ndMCzAifz
AlXa1/Kap3MP/TRzfmsG976RzINly6a7ae9lfncX3ycJfmT7/37vtfvvN94GmZ8242pgiD9/c23O
LXfu3705sJJA69q0oPkl19P2p3+2DsoPvt87gMHoHVnBrT9yf6lpA2x/8/jw748Pv3z8+kePDz96
/Pon+Pza+HwiWuKAJwpliSCS9sX2QGMHgiSzLE/ltpkuL92BdmwG/sHx/N5fHv7rEVvp2oNrpWXf
sAJEkKb/eHz41ePDn4HVa8PyaUDJAyqxMitJbIcTkdeAUpQBobKiSM1b8+KWl14AFc8/WstDnwBS
160PUHd038D5ZSNFD1B4AOehBerPr43Ip+EDtaewPM+LFCKypvbIgFNYkaNCD5LTwE/N+ccs3gKX
1b49cFab9g0hiM8fHh/+7fHhd62FAlq/aKD6+r/uECdxILIyEaj0DQoP5ouloiBzPbiO5+48sbZR
dMuOPaCeTrhvKHXg/Pjx4X8Dme9ImvgBjBJ4AllwBeWlUPEykQRZWk6NTs9dgVQdqFvJ1ErXHlIr
LfuGVWeQoO2e2N7/enz4dQNdI2kQsL+FIlwO4Sa78MlasLFQDcnrzNBL3ESWk1hBRkPHODvc1Llv
OIFzoIGDLls23c5m9rfeu4feeuO+Afj3jw+/+Y5kjBtQRWA5jhM6StE3XHTQ0EK09mRMa0jfdjK2
0rWH0krLvkG0kKLHB4gWPv/6tfn7ieIkDTgZrI9QdrM48XCpFJmHzC0v2onT6dxpQDo3537gLZv+
ennqde9B1WvdN7jgTEEfggb+/vHhq5ZhdJpwl2RQGHC8IiucIG0SLZB1QCaxLF009wTsBrzQOoBj
6lufjt1a5x5ya237hltHDv/h8eEnrZh9JySeHwiyQAm7wbviRYkjhF8CsnCr5j6CN/6WLP54rXcP
q/XGfQMLHPHJEYa04fMuxYsHRweLFwShRwspvGBB4hS+h9PVPJ5vabJWuvYQWmnZN3ieGCBwgvYD
POCB+LBL2yUMFEWWKSuuRyooAe8QG+eL67QfaMcqE5zNzflBM7SOOd/CdPW69yDrte4bbFCBf2zj
gGAaHaHHBzDEXTJ4ccBxPE+puAg0rbNCmC6Bo1Qg8sIxe+Ele6GJeKAB7nGfLpH965nH8Xy9fw+/
fvO+Adhxj5+1EvfTNsaBz/9jtwEOaSDxAmghnOf21Y/okoFARU6WlJ6OvElTSN2dtQVqK117gK20
7BtWoBlgiCD031XEkB1APfIs25CKtYghO6Ac4Xjw/o71L8Wo4xxIlGwfOFzr3MNqrW3f0IIWBFrg
8wAMhuznyzHbpHo+0QkTAAcV+VdiUQQBDYmyMHSrlgzjaR2czreQp+eeLyFanHJv8fmnx4ev2xDU
n5ajtQOIxAHhEFaSgNJSZNYkig5gr0QJem950SdZsqp5aGZbMI0GpGXfDTAtm/YQKBB2EERQi13y
CqRBeE5B1H1jRLfJX4mU5yXKPSG4LksZiEGwRfhdA7hdzxcgLRv2DKJFCv/PrbpDGB7sHRrvq+XM
3oE4KQPElDj4URujuMAKyX3Cc2TBMOCFrWNlIZp7cDnfInqhmc99X+D13LRniC0D7Y8P//Px4b/v
1s1q8o6cKCpgC+1rna9TQgaUgA0ijriO0jKKN0/NbxMiXHTvYdU7+Z7B1ROwr/9Lmy/59U7z+VQe
SAorIIyxiL6v03QFzUhTshK30Ie9EOFCTmbfQsbavj3cVk+7Z6A9dF4VSOCPlxP922tCaSDwCi+i
pqITLgL+sEIsGm9YQYYEQHbtKHla1YTXMRTh8tCmu9mczlp062GzOLpnsDSytAhStGkscD/Yq3/c
rcsrDiArIqBaOExILq6gRFF5RgGjQrgePk2M4rapwdiCV6z27SG12rRncC2kCHzip6/N20/0oNgB
yLlMuSaj3756+KDIjBMEyss9eo4pv4X31PXqYdId3DM0vv5RR8N3bXkaGCSebGR3DWMgIi+KotTj
dedmPL9/bVZs1maLbj08Fkf3DJBGPCAbP3ptFD5RNsQBavZ4XhYXhn49Wt7wAKVJ8ZKFauvFGK7n
zmv3shmRtlMPj/bYvqGBWE9Tv7IM+ny1W2T4AQrBRIEoi0qxPrOGVZEgSVK/PmJBfk/nVbAFOOu9
eyitN+4tXJ3HipAd0k9wYxFs+MNrs/gTJQq1Y4IkQcX1AUNclcg8Kys9GrAY1ct5QwYSy5u/djOb
RWrDKTZDt3qRvcXvX1uhA3K/aD8ATkC4APW1sfs0IGWwBglxPRZ59/b1gnxLsiQAzkXJc081LiC5
aispPA+5jS24xMaTbEZ2/UJ7iy1E8l+WqP7tbmm6MBBlHoUx5BsUKkIVvCywCllEcZdTaa2m6Wpe
zLeg60sgu97fgGDXuIfQdbIHafxTix4oyu+Wg7fJ7fw0ORRh51BpK5JuCQgh66GKxr2CHSQSXLDl
RZeIQeZMq9hO8J77vkDruWnfsGqC6u0CkSfq8qRLkRsGgXlolSo+7NYiclh1RTnpG9IjSAmzIqgM
B5qJF+zmahSjoerIY7UVhVByP6yyFAVq1RZW8pvP1IP4m7+4b4Bj3dZPWp/hl8tB/fYCidhhU/OJ
FSXrzkLjuskcj2LR/uKF0+1UJvRsD5j2RPuGQVd18au2knrBUr6zuk8qcwhESf0IFHLIFAsaOCyM
3CBhNx9RrHvZ0k9I1lZVny/O0APu5SX2DUXg93+bsicsgmx88H/bqTyBeMicTDr91yjAtfghBwOH
xCSU5PKinYFTs6bSCZWaB+dxkFv+7RbhkU3n6GG36Sv7hl6b9m+CwVjCCgx/thzIb68NpYEicQLH
IcTbvZAqWUEPERQknmWKLFgren2Scm5mzjaVast+PayWh/cNH0gXqAe0I7w6vP++dem+2i3/5wcy
i+JqOOFrCOEQPHYRzhzdWPDULDWJt6kFferYw+jp+L6BBPYIgg8+gXdEIndZnoEUClJZ+O8bg8Ko
CmWxrOsFObRuzW1qBs/NRcceOE/H9w0cpPZ/3goRYiG/6CjfrqvekeOiPH1RUE3gV7Ms6pu6LGQf
IfhgmXew5XKS87XefazWGvcQsM4Xg0Ah5AENiGByp/7w/jfL8s9f7FYJUug6EHVKe2ZKGYhNQbws
4via9xVjX4xsHh4cm1Zs4X0bKn++6SR9MDd9Zz8xBT0EpgARXvazYVuO67enHJQfEF6mMrKWHafo
E0Y6EHlJpKAly4t2hLHFwdp29eR6703wPZ16D3ED5YBNwz+gB9z+vBy5bw8XUmwcYooiat67F2j8
CkNsAlgcwiPL5LQC521NAueojN/GKYPu7Dr2oVoe3zeUwD+6HYS+AkrLQfr2+FBlwCJApTSx4fbV
54cIDCsg8LSfacP61mqb3YKW/fq4LE63b7D865K4/26JD1zk3+4QHxB3AQoNm2JsVnf8AIENFNj0
V/VfWcl8K+fqqWMPoafj+wYRJAf6DY4v/u1QcuSBKCm0iQVu1GzwfZv1JQJBQKp99eIXzfpwwzfm
r02VzfnO5549hJ4b9hMiUPjftCz+x68NyqclUFBFSHkB28osV/G/1G8E1I/FKpLlRRd0wYSlMOdu
tk0VIZB47vwSpee2PQQK/u9vmyrCZnMgEHUg9qPlyO3AHIkDBetWERH8xjylwAssK23OU8KBTZO5
n7nbVH+sdX4B2sqJ9wy0fhnoQ2eydggaYkhYMYfkx0YbhUpdJLiwNc1yY5oXmnBRCbrNblxP9Z5N
5xegrZx4z0Br5OqP7ZoFUPId6kPkrzgWWCj8Cx9YoNgVgxcXQaieOjzB4uCtCqqfOvbAeTq+b8Ag
xAQJAsv7aesudbs57TYcKMB95UVwh/bVd3CxUQaVUHmz2DYSzase0yxz7rCMf4syjeeePaieG/YM
q6aGt1k68vjwf9p3JCPBAcHU8eGXy2HbgdFCThgerMAvsyBwYld8XDBBgnX7WLa1KOLo6b/Z/P5g
is1aD662WWO33ruP3Nqp9wy9Bqg2SNjAiNTV3yFUuEPQkFiUZUFpK2dW0GoyIiiWl7DypBdAupo3
261usUHuU8ceOk/H9w0Y5KbA/ADPL3abCBEGqA8lyINg5NcggZPb7JpA+k7uh3kSYA3dFsruuWcP
lOeGfUMFeHS2CX4U5AY5EbyDPUB68L5LC8Vh6RUiEnyz9dkaTgTJeixgQNtSUDtn6mruZSkS9XNn
G8O03ruH13rjvmEG9oB4a2eXkAEBTl8tR24HdgnpeZRcY/V9DybsfgESiPXey2t1KGH7WlRUYGn9
8vCmW9gck1jp2sNnpWXfwPmqrRYEEd9h1AgFndjMAgZmURGxoaCTxa6DiMeCn6/yug/YynZ55K/H
pevVg6Q7uG9oQL1BkwENCAxEZZf6rNnqEQoN23EuQnk9eeFQPMFzYAZPzavIXM0dlJB1RZqfjtB6
7x5S6437htg/t5wNyg18AdVH/95WH+1ybSO2OWv250T1ykvAEPVDyr6n4S4D62C0xVKEZb8ePMvD
+wdMs0/+wvC8NmU/LdaqoBoMi+maLcq617rdadbTkcYcLbdLAHtYlaNLbJi6TbB12a8PzuJ0+wkO
bE/DCpYjtEnjfxo4FEYfxbGc2NQnr5G25tkgzf49Ikoj8OrFEy6xlG47VLp+L1DpDu8hKiBnf/8d
1TSAUKPEC3t3r0HTbHEgyZwkYilW++oFDrqq5Y9b7bi+2vcFRN3C/CaiumcwNWYGDGG3HBoPaVFE
QYC26omNyCFGh5hPi01PbE6C+y1odNerh0d3cM+QaGBA4vVXbbAUfugOS0ooCvoBCRar9TUZGSBE
0Gi4BY9bas/OvTkJwi33oX3u+QKa5Sn3DZ5esAB/Qr3tmFZDq4ktTus8oFkqg+UY2CxYFNYR6nx5
kN6tQjrrvXtIrTfuG1oQpj+28vT1rgPXtKmkw15HnYGBElvRcSBsCGpjM1roufbVc0mbFI65zf4t
Tx17ID0d3zd8ID5ILPxNa3x2GizAajIssiaQkxVcGgFqcMEu9v04G6iaY24TKEDuYdGzh8lzwx6C
8rN2w8vfLLXMt2fRIrbfk5sdDpal+uuqDYxNEbEzRaP3utfy0ss4aLqNvFzN2259ZLqjewjLapi6
E53G8rQm6NfLAfv2WOGxYBx2CMPKsnXq1oCEWA+evrIEcXnNJUhNsLqb91utfVnYmlai2hO8AK53
gT2EsCv+gcZDsuH3u2bceGQbYFuW+PSyqQpyDBxsUrvNNoSsF+K5ysAeULi1Bfte6dpH7Pmke4lV
u6FsK2L/+B1xcjwWAs+yRN3CCxdWVlBWAoHbrBCzELUKW9Lyq9XOLxBbOfF+YtYpxN8+Pvy3Brnm
cW9It4KlI263Q28Km/9C2J63UewtEISyJGAa2K9s804vVxk2hNh2gdNa5xcArpx4bwH8UwtXm5Dd
6ZMUURUuCzJM28vIt4jqIajHnk1DkGiLLDkAarq9hKY5um+grOZaf9VarX9pCTs8q38CT1wO2A6I
hzSgMhUlUV5nh21pCfbgxkY7G1cLtqlSNZsfdH7Qazf0ShZ29QQ94F5cYN8gREgcaEEBQg3+pE0q
obYLehJi9g+vDdcnhsqbOhRWlEizZf2a38Xj+R6IXGAF4SZ2/0PPhy7E3vQxnqX92u1sRq/XvYdd
r3X/kFvsxQI/Gepwx7mN5qFUPJ4c9lSB18Ot2QBfauKCvQj6D1HwcI1gk7EFWs9d+0g9t+wfSk1t
609bmfouyAaVkGsCSBSmq32tB5waBYnNOJuluL1Q080dUuxbLqNe7duDarXp/2+svvHuugxqZ7TW
vvTmk5UeNBvqirFHxEZomue7IRm1bO/lO4CN5c79u3VBWr+hzWrvuefatz9/89xgJYEWZH4aV1pw
d4+WafvjPrstv2fcByfB7Ty1Av8H3+8dSF4cucju4+ryPsnc9LU2dOxOPZyn85Gf4sG4Kz1fb/2G
rotM90acOggP7z5/g4UtK7A1V1/LkD+PSK/L/TxJP39DCXb54xQ8PAIBKuxJIMMXK+6bFgUVLs0q
KNS04ksobUWLH8SpiUuSAY8npCOJhTIKLJpu8lxJkDVNOFszF7C5AR6yIwnYQPDN8tedB25lBP7T
UCz+PvAz7zyw/DT5/A0P4xl2X2t+miSLzaPY24K09oExONtBeDu/xFOj8W36n0iYhUpdMunUZFxF
863CGNd5RTSdcYJTg89PUyW6LKlvnwmpmx01UQA192JbdWpdfFs7zMxwwqPACckXZSqPapTrjC0h
Nw8LhtFVIiTWlGT5TWpZ9CRLeXIiV3GpxrWt1aEUTMo8KyYRo0RfOFeFI+XXbOqRXJVjnhzVbClP
4yIYlr5Zzmw2DI6c0j7iTDY5q93qhC9j+8qJU2FsObwxtWhxtILjhsFhEdToDQ7HEQl75fBUYvG8
S8yD1cERnNDMfddMp0FhWyeZmJUzP1TLlDCzyMwz1ahpfsTndnVuMf4kZetgkhk0uXRSQ1cFvsjG
Spx6kzhyeJW3lerKlHR7LBSpPO5+p20b/FAuZGMWJ7E7SXKesVS/CLXKKO1hoTPFlW+w9rBqPyWB
rr7+C5s9FtZ+IXbIYAkej0axb2jzlOoe/FKQZ1KeBeVEqPEmiXl4wtnmNAx1ZlIT6x12ag4/1K5w
HDB6oIlCnU8F2wxHsR7VQ6bmjJkge/GEyWVO8wuRPbYU48vX7/EFCpIgIN6OHCJ8KGyWw0NMVlFw
FKVi/ciUJlRxYq2WvEhNyiw5Cww3PwldhjuM0vRMzC1vFuHHaDpLzcvKw8PdOF8ZxwKbqQyUrBo1
X1Uq81wWI+UmdwotieV8nFSuO7Idoo8UN9c1R/Cr87Qk0WGgKOW5aFO1ZGp5JFdKNrZFl794/edx
5AUEqAARUKKD/baQ1mGb9hUJDB0kgyqsWZ0wdkDokNgJN0k9Ggzj2HKvkkxMVVsyDFulTHzp+yV3
SvxamAkeIZpPTWEkJXZ9yJLCUtMyv6ts6h3HlWKpCeuFp2yKGSulinPJuMm4DETnmOIZ2IdSTgPV
4RVjVuW2eMyYZeCMyzRQji3W8c8NS+e1138obXBaVTUSnnTePHYFTyRFtaXU1LSs/lAjwhrCQHby
icyER6FRq1nEmVd2bFtXWUDroVEVxbjQBc0os6keVe/lRLfuslo6y9jIe1eTUB/FcmholNG5Y1vP
mSPTCu2/cJvNFmb92xRYARKPLZgUUeyLBFV8TuTDKJtwBi1GIa0ELTbKfOQyTjRudYBosraami6P
ucbY6RdmakyLGCJvM3l5bpTyR8O0rKNOxP3KVyZROJKoVKpmVLmnjGAkF5mQqpFX1FdYI1tqrGVY
41YPJCVlR68PPNvX8SDZVCQSi31WFA77kja/eGWGsZFi6Wnp55MsSf0TwSLVJCrNXMtq0butj8tK
c6HOjeSMhJar1lGeTnjfK2dybV7F2bg6ThUu1sSEeBepa5jTWjHESUXrozCW41FUxsKVFFrR4eu3
zTXzYX2+wAI2YZMm5kywAnX9tgvBjNnMJNnEh9E7ZbiEqgaTn+iCpAy9KMuOGDmLb0yxOGKJW18E
rPg2Ln0LX/A/6gyNhrbC6CdmVltqUFXhFwHJhkR0VV5gilnAF+Zx5PNjUwQapiSGY8GjvqoU4lu2
ir1bNxc0WMMpZTJ6Q6M6GOkR/Qtzjb6cazDgyE2hAg/FxXLfwFSWV4d1lcUTrjV7kRZZNnejeDO2
qOgleiWjyvH986hK/MM88SotVULVrgz5AlY6mkS+XMx8l96U3F+yDMhm9kYf05/FUyiQqQFNIT21
5AdSzRcciScw9vxh4bnOoVGkyZHJZpyW+g537IvhIcfwwdSo/GwocuH7MpYCtSxdXXNlKxoRtVLK
8MNfmBYvZ3OT6sPTjvHEcKzib5Y7rM5mQ8TOGFlqp5OyYIMJoXZykZS+oDIqIzjlrNbD4KSqC09X
A5ZW0wCMS+WIygaSdBEwBTl2HaseVrxSzyXqDHOXVYaVr/taKVTxCYnk+CRk41ozvcAfZbknHhOH
Pa1Mrjy3FdY/TOw0G9oMKVVfcqU7nj+rKlvV2bqcmaJLxq//XBmToY+EIqEOWmq2G4PsvmAhZhHp
MN1BPolTZpgVw0qqjqwg9tSQ2MqRr7tqLpRXZpgFWpGJkqpL1VvPMQ3VibxD0XQUlffORSXOpzwp
qMqbNNdCVklGKfFHQUAKlY1sTyV59Rb7/783+RS2xoBhKSJ5nMRCoTke8SckyU01sthcs0xJUr3A
uvKKlBzGoXHPu7KoFpUsqQwrQZmwoTfkFCqNc8RzhkkqD3mGtWdB5l06DrU1lmSFKiiBp1p59M60
zisucoelyZwZkBZVCO0R54apVvD+nRCEX9hSNg1Y5SzL60ItI/NEooE50mMijPQwYlRfpsKJVArl
yGUrU9Uraqq2F9ljJjVj1TItd8hK2VByXWGsWMa5mePSgpfcKSlzpvv1kYHJpLn8ncgF5lAp3zFV
ZZzkHjO1pII/E+pzGuQa1Z1kbCZOBe+ECVXRFrmJbNLzkjkyLjmfOSviVGMj+E1ZZemHFusdZyku
LZS6xuUKGVmBEo5EVlfdI8kI6mEt5oHm6WEz2axJHJeFakqw11zMHvsVpyaBCK5jEEu1zTodlkak
5rXPYtAsouXgaj5j31hJ/rGoRX2UKZ6aywJ+LlVUm7PyiW8XgYbNjPWYDi3LDVTfksIx5wM9m8xA
5sZVwNwgzfAxpfY4C+4j3ciGBksjtayiIUuzd7ZoEi3I+VrlQ+XWLWOVQmDUGGZLzZsp5yTB1Jb8
G1nSa00PMmPIxgyr+gL5suSStySM2SljxFroJCKkpIg0Q3RMVRZschhAcMzKf2tnRHVD/jgnxTUx
pSms7zk2L4pUKeMjMOdsbhbKkehwo1o48V0tSfihTi1Oo0YQjlgDU1i29Jnky1qqF+yYr5pJ70Ya
Y2RfsAnJVJHLjyXXqeGRjF0xU1TGFH0V8ppoMVUt2/bHiUJUQpnrhM+KEQ0tT9UZ7oPO11SzEk6l
ZpRqhnlRVYKvoXqHVzk++KIy6mGQV5ZqJkY5DZycHdHYMTUximcsX75LQPzL5JbnK1PjhPhdBGWk
Z/EXFp+exJHgDVPLv4mo8UWQS2/jqj6EKzZSqOCNw8DP1TA9jILwo+FkguaV2TvDJfkwTuWpWInW
0I8yXhVcZRQpjKNGBVMMicNQ1fFSWSskTHUurlVdyUZ+Auac+uWxZ9mmmun6qYk7OCrLY2rVgor1
f9eukZnDXDdSjcl4Sa1prMqBonlymk+rFLevmIaj6RDLaZmOiBWe2oHkTxIW+iET6/ey66TXovfW
FkRuSPUY4Lm+ainvfcZ6J/CCo8nw4FQxhGeUiLdgpOW4zoyZEvjnKaNHI7tQqkuJutMoDIS3vFUe
lrROJlZgpKPSpdLcmxGLmB8zzw9GWVJLRxao8gkn1Ud2KTIaUxjsWZry1iGNSTL1dYacRwlbaYlP
hOsk9cZgukTLjDSexg1ncWLxmjaKCHqDueIty1d51pPuiOlqrmhbH6PyQo8teygWpXnkcKH4XiCX
Ps9W7wKLpccyH9SaUnDi+9wqI820neBEpzn/NhMKtYIJG9PUCieGIWbT0K2ZkWGF9EMNR5jJbPM6
qkzphEuDSCsNiXwgUQSBj9no1K4Z9zjR5WnlUu5MlmK10JX4ogrl/FhmkneJn7onJK7fh5FDL42M
J5eSGfFaWSTZpNSPJctgT022SM4YgVTj2jVv4CbEajt6Fa3miivbZ3zEl+eKXwpw3q23dWOoXYNL
VBj54oPE2CMhl9zbQpIYNUysE6dyCBRC5RwJhRMPs9RgLxLZHUXATkXuvxqJZcwcOjr9GArekW+Z
wnUheLPWxRAzgRvnRu2oiZQPRT0Oj3Imi0+qgo9PGHfE2QX8Xpa/rKB+r5Ik50ZeyQ1DJxgKAeto
jiN51xGX2BexE49iJXLGWU3FUcHLzDXDTziTsDeBLB9mYlAeVkwsDrmEKO/SwrqEnU/vGSpNizDR
jy2eD1SJ9RDbgGer1piss5ozw4lMy2DKZm58xOqY+oXrYlrzunhel1Ewze3E0DDlYORMx7t2ZPpW
Dqn5UbBopcqVVJ5jXaZzYgRKNvSZytdiTwpmis4eVQk0g0oKTyvCUnoHt/nElaBNLU8KL1LfD46U
infGis+TSQrrNs6USstYJDWqhHVHMujnkQK6c+0zzGV7XE7qXLO9jB1GppGpBdGTM94Nk7PCcu1J
YJm8aio1wHcE90RilElmcuk5y0ahBu9JHJt6nJ4XzbEIfOCIWNw7ueYKzQ0DZWRHhnzqNm/tp3Cs
OBy/ciCuGW8E/SBqVm3JamCG7DgNdPssIvXirVa8YgQhoVrbQFmHUY3ALUeRXFcnmO/VCcvHUaYG
iqBSKzWO22MpxL9rff5T8KKh4hbhjFHGRpLQc8mFuY0rjp6HKWeroM7poe3wRFfzIgYXyIaO7cjD
lkV7NoXrEPrmKAA7OHWE6EqK/HSWsMlJYFqSrXmuFSK0UxhaZBiBxgRlcFaYlq3KJWtdKEEBvuN5
5sQJqCrGNL4IGdikltOWit3FbaTIM2dJysxKPQo/MA6ZObXPq6yDiUh0xx4Vkk4mGHhO1ASXDqMo
G+WOVH8hZbGvZrUnXbN8odK8yqZMGbKaR2T/hm8oRO6fU/4mDpLkgheE+tQ27SEYol0hIDEMZGLP
ur/sQvanHphA6mVQFozIYZ7LrHjIpDD7uSTGKhcIxpGZixpnVtExpMZ1x5LsKqoVxvFQ1oPouH1r
m2nzHTmOkiMjLGHyYNxyj1pqjfEwTMe6DfSYyzTEEs7tTHhXFIx/XNi2BE4T33tmIZ9FgQ/eLQpX
epWrnlC55rAIMXSsYnA3rByrjlEZV07FJxqtO00U8FV5rhdGNfYl3piBJfsjOGTpkM1F9oYw4thn
EnckKqaj4RmhocoYEXdbl/kwhId06dtyrFU+KK4SDVMnVk3WwTxzkstMYO1LPFaUqEGZwodRYhae
XMkO3dJLLmgp3RSi4auSn8XHrs8Vszi7qVv3IWFceL1cZl5xgQOtwfii6jGhMWrVjR5Y9+C/iJVl
VJwEdnQVhEp8ItfCJHAblzJi9SNdgImwXc4emV6BuKZTMemwquGtFEGUH5IkveHjtD4PUnLP0+jL
POOcsyq34qFQ8fqpXCihViaKeZY5gjfKQ44cBUrgXlGe/cKw7WDKI04+FXPuKi1M8z0TcsWQj+ll
jYjysAzz4FTwpGF37Yhy8VERBIFmENEHWy6yd75zFpS5ccS5fA5SLtuXhW4TNXThObR/5oZ303Xn
fJ+OnGbMEqnORqWhcMM4E3PwS7sauWYYzKzEukMwL5+0fxFZqEdW6fOHAUOKoZ964OmpqxxxcsmM
09jhhp6fpZe27l0SmoknaZQeJ1Suc9WSqXfo8ppYldZ7X7wTiF5PgsAVp6CN1rkp56XGpaOEyczz
XODU2rGsWczndMQGWX5NcQ9qxVucaoS6fIrgzSKCFnnKPAw48Y7XY1USXZC+LKzpMIa1OL0oLbG8
TFLjUGzsg82JzmLkiFdYJwVSZBorpuIZrYip1cEhgGHf1SJbarlgexMh9fnTNJX5U9NHWKUxqLni
+bqKiXqdl7J16AuGPQmjInzLu+V54hFuzOe+fWI4h1DqvK3iA+9TAcF1MnWsUtV5qbjJGTuZxRBK
FftjJFphuPrUckh6mfj+WM5N5aQAy5dS05y1bwJvn3fhBInmYwd3CaIO4RNMcmbFnjHhM9c7rCJh
bqOgFr9LdiY5omwazWh8bBKECGeOlZOjDFHHwyRS7pg0PjKz93HBWR8SXXSngmkXmhTFd25UCWd1
aesjwZCNQ1+vrsDp3ZnLu44KVnPS4u+w5Eu2mIVSyr6NFaE65Ujqwklzh214GSyOU0mWqo7rRB8k
alVTaob8yE49EyFavzgS+FIYs6XJDeuY1ccGlPxQsaT4ArzDBT0phMP2z3Z6tsdozfCHnMLyWuTq
5aHOMfXQrJ0EvKPM3xV1jTEplfehNy4LPz2qotzTAAx3E0Cmuz/jIHUvEsO9KIpC0hK9cK83fUJE
60bwfOm4tcFcJtOpYkbJcYlhZy3zwqDBTDBCohlOaahCpJhX4RnXkC+nEIxjPnYltQI7Pa49OHuG
79GZF1U3Nsdw56WiRxNEMUSVsHaoBYzE35SMH2pw7vibIkhCLfGsxae2ddbpZjdylAnlch3UivOO
uvixEzrliPXrYIzkuzMxPDt0xiEvgII0GYgqj2Q1yhxr5BZ6lcCL8MiomFgeSIYbc8DSMOmJT7x3
hZ3HUy5lpZkXJtIsT536MODcmWRyeaqSyg4mlp/d8rAVCNnBFZ6xlhZmJDilEfJLLG8xMJBRcNoe
Y7NYPnJYX02qaFraVfTBQ/IJ4pQayAwF3hjZFDJsA6//j6Xrao6UV6K/SFUiwytpovPaXvuFsjcg
FEAgkvTr75n97ovLdu2OZ6DpPqnBeaAgfcC7XHTa5Z4a+8coFaAMK1iIBm0uDFbGr9BhzXOUDp+g
xNtZTgYeRpbks4jae9nUexrb+2bZ/v+lawbIAzedHHgivKOR/fNPJ+/dxA97LIsMiPtlR68qlRH8
QDt+Fm6zn72mfflfhYMzPvXzNpdQatISUCA9g4lzFQ/vg+zIvRjJH6omkxOR0jsbddNxHaK+sgzu
yU4TVbc89PJhZBLFYeCo7NFSqi1o8y3h+khgcd0nvlmKbYjnyp9Y4ucttIaaU9aVcs7cj0wGT6N4
yoz5LZSNL9FtdIk1XM9Db6e8nej3toMecqvpeUxSdtfHjQcBRQVHTaM4l4YBnGzJcJUh66v//Agx
BOjWzmUPsommg2VrlI8QXO8dzJI0jPd63AZ95AtJfobrn1X13Y8+ZQ/OG/2DEpOohc1cLWeDMelh
FNb/iZaEqnz+53dtKW/ymcw9BhPDCfXDsYq8G5dv9+F+lfSS8qx/kN7cnylk9/wfVmiTIam3gD9O
kUwxB7e29LZ1q/vRt5+yb3Oj5FnMQ/TKp72rXNCXdPbmq2SrudN/KBnab8gHxabW+bqFCfTCqFn5
4xIx8K2ZfWMIujI12f0wdn2V3toNmYksqQz3UqMe5zzuV0C3ARfkenurYl9f/rPwfFb2fdwWTSr4
owuHCW0I5pPyB/8AimqrDdJubjSpcHr8V5zOP6SNopd+kwfAUO8cThS0PuiWQiy8ObHUYNz9O1p0
c9t1GlguIt++/EOd1KWKlY7zXIkhPnsTEO2cCP4MD3ktJl+6mq8eL/8VRNP3n/8O4OaG8NrPmZdv
Hu/PkDtN9d/4dZ00lcj2Z53YPldqXCv3T4X2uTx14xo3F8S9S+Elg0D9mxP34+wOvsdbP8wCPuj+
TQNinj1pw+tC7DNL27UIpnU6zDcmG3lkOCuX/l1vPznIkLlgxi8zSBDnrMGZX5rptE6G3O9U/m48
6HCOeft5/3ea/ll+/5VOM+w9hvwU5v9eavIDkNElbY5tGNhPF81ZuWfzUIT+Tj/mmNS2belZrmx5
iLLujLigePca2Alc9C/NEDyvG5sOdGlYLZwfvNuZX5hNgT1I9kM17uxvkhf7sm2XMNjIWxP2D7Fq
5NMaU1tlyRTnxgziEvZ6g97Bp3fxV9ieYSDCaRsE/x5Zw8+sNWHVDiot9pvy+o9bQIKyx1Uu1ZZK
dNGeqOCg/fchBlncvHh8zszEj1K1P3p0lJrAKDvbBI5zO+FjmT4+b9a507/v+jRxp+32u3/fkUHI
PDGuqSSF/jUKOz3visuiwak9rHQZb2qrQePB/AGXUzBJNtvJ1y64/XH4cpXVGvav6SCltc6ctzm2
12zZWlyzPd3esrbxTnO8LlA3v7qGuueo6aaT3MOu6NGC8qGX9PTvc8Zq7opAiujAxv31n8caRN3j
vxH078sm8Jdmpe+cmSq4ksG1dfF+6AwU2q1fQMGhld+Ps0fOcU9q/x/3T6LHbOASLAZ0JUWSoJ6S
JL12Jg1O0um86U30kMT9BEWn/8RRDB7IKuLc+pEEqeHxBwlTmROesavjZKg2ueX81uQDVESdRJCz
EEP4j/MtK5PHZZd/0s6HbiHPBKIBT+sxy/qibxmUHhCJt13kvYAV3SsdlGRI+P+/a72oELqBt5j4
+1lx4iqNYfSZgXkO8OW+ufA/oq5Lj10a/CWLo7XmzFypBo2CFnWvJJ+fIMKTgrd7EdoBdGKLzl3X
qNzjIWCVVe86ZDOAdLoW6XJT95OMlV3onQc5xZWYdpVndcLVVELvTIosArkLJ59fw+1Hu00XFyxv
aHJfCSeiwBiCdEPZMRq757RBlTcJVNZ+DSHmenMRHVk4QeDcaJZLZ0H59vi4xF17zDCiSy8AEWVt
+wHT2eZzxopVBV+kn/aK2eYkboJGsEEtDFr5y4X92QtFmfqSVwLuXS47yXKSusqX6ZhrwtbLhNzJ
wI60X708MzGIFYz1PExWSNXskGRG5T1+yptGPuzE+kUCSRTTu5W5t3H0cN2yAuOM1x7zILh1thp1
80fj3VYj3VixU54TIo/Cm9Jikqy79NTmWcYYXIH9ZQv0wyQJP3uqIM3agGulfhnNlSUUHsimo3KE
N5WmC0BthtfsWrhTkCnw7KUWJBLirc1sGc9GHlG2XxEFsPFJ65Xzb48a/7REXT0bk1ykl08NHAWA
wKno0rHymuWwNB40KZGI2tIDH7WqYpq1mItmg8QPZYUnTaHaaQXcWHJUNzvtv6WlXr3CHdk7v6+S
6d36DL4VKj6fyHiI+BEKy1sHZd3RsYiWBTKucM9LmwBz+ekreEJXrs6oMpXxYR9UXy8rHfJ0Na8J
UhI028n91iXwH5q0CKUKqt6N504khQ1HGHDdN0jvZ2O66bAGX4pgIlEeX8M0M/ku4xlOSFqAdq1V
c5tWcNXe187H4TQ7jJz+NGVKvo0wFnI6ZT8niDSH2Tbf0dzB0u0gcveuzbvJ248ubK86in7t1sDp
6+ZDJtKoxOD3jtLXXa4g9fdsug80nQ/a+rWPbRl8EO+sY2SfWJa0NW31mzG6btv53iA/eXInKtM3
1UUenCO55JSH5ECwdZi3wHBZJI9g3b8t6492H0wJe/YaafUexO5iffsBIW7w2GOfsb30wk4eWive
GrV8e91qS5KYLx6y1+AmnHdJ1NQp8atBLXueKCXrjnrn0es++N7YQ2AdnDocemUac1BkvVs5+4an
9WLZn9u1smAgpg0huQjET7TMpuwGnuZk7Q4acq3z5r+tTGANmfHEVvu1dfrP3G6iINkMXy7Ve77M
e1z4LSFl02d3Q7oFtUs7OHg7r/wEDS1W9sC3vVzWLvyxIuuU7/5SRZP+oHF6ml0s0d/Gdz5NOvfE
9Byq7JSuLX+xvS6TKPsYm1nkA6VPKhy6wlv/xkOd6KSF5glvf48icUOgvHSD/KAWkCjlQd2ISvMm
vWu9/iWeuhxgqC062buyAXHxhuYlIgtsihaDym6CFt0/e5+p13EKJRwN75Pw9NBu/Z4b2V1izppj
4LtTFvZfaTt6eRDA6RvacL7xiaSMWXPyUz0efKmewd/7apYNwJcFPd+h5NQ4PDA8k6itwjAsMaDm
gzerX7i82xyWCBj6vOQQkuNCJlDdk12evCj8OM1++7UjUgIejIgbGbsNB+Ok4A+ljtDKG2/SCgyq
Imm+eNdvJTEaSkekfq2+SUoz0J/zFnf5ZHU1SILZBSONkb4tWC+O4Z5cfag4pen4hy9icWZ9/2Xo
iQVyLxYuDNSy34s/CdgG2gK1JDDKfF3MXSOrbN7Pk+8DN5nVHFcKPXwJ6qCFAwa1KARB7Y5Aeq/0
vMrAO/itOi29GCsDxyh3E8mKGXkYGEn9BmDPH5iOq74N0Jg6sdYI0sCdgy6ZZ8i3NbCVSom4jdtV
6ZR53iNMUR36B0FFVAyYyUOQcz+EcGt/2DG2uduHtFh/rR1vUJ2hydU4PrRTZwoDHanUVBQTJX2+
qW26Gr6HuWJRd1gR0qyCYEEZbDZ+4NmDN4V/8ZS8XC9LhCOzdLh0yIAjM/5QJjgNRqK9p/jUoJv3
qf8E188cRTL8jlL+2dOu/9hZO9xIcy6tsOe+tbYyfCVFtIFvcBa9IuuzQPfsS4XTUWXbBlUA2vGY
JVUTk1cMEltO3hrkZAaDmcxRD5o8bRMMmFRQCqOt2wsh049u90k5tns1EDjDyTiWycg/NzaPZSg6
COBUe4eZhZ/S6wu/oYA8uCr2OMa0gxAbI7czOEvyaFv5oc3gScK63KbpwPweVueK9wFkd6/JqAq3
AVHgDl951uoYkEL9iiFEmjGBnOJCWyQQq/ele5uUrFjqu6I1ycfEfZNPQXPIwCIdJHFY2B6B9SGg
vgV/IjdX6d62ue5jUQeOFSNJIcUu+rFF2rMIs/tObvTKpE8qyAAINGTRYUya+YiCObmVlHgqnrnQ
aEyred4PdB6P2tLsIom6i7UMHuw+HxxGIGRj8wid7YR3vxTMNX5t1qHihA210/ufxTPVuqbXQGz9
CaSRlYI0XtGE/Ir42hNfshJQ1zus7eoKfPLgbOwnb2Ehuza9y/DW6Sra4yTXggRbmns7JDtlFbh6
pK/zPLiaRfsx6UVWSmbPepw/FRpkE4FvBomEM5Lt0NKVf+5aqct0XHfA7KcwFaqakvgyLAurZz1d
N5iK1Y7QVY7jXgy7Qzxr2ZuSiO0398uNESg63ZTzPl6uW8QLmNifcETnwzTFLg+WrDZcj3mQSXtS
FD5TS3ntRv64+5nNaajPEZ/iY5utkDXo9yCDFVI91Dkn4bL6K5J4gdL5arI343Aguol/9wb6hIeA
oSB9GZPBr+1oJPj2VrhsfFK3oIyz7SVrYpjGhJdCtQrnN7HVsnm/N99ndbbSa8YlwLPp/tDGexSE
kkMwwK9mHMAvnBtQHA9plZG+7xngQGhRqiSsjKMh0ouAfBOs23RH0MKNyOB0BIFCFLBhIi75MqHp
aosBS7uCjM47bpiAB6UwVabY+wh7dsJUb45j5+pIAPprUOHK7voH0tLXwWVekQIN5rQFtFkMxumQ
szSw+TqTthBw6kri/261+Er9QALUAlKkHAqRBVFa+RDmjRNNnayqNmD9OVP0TW+0L7qsu7YLDYps
TaZyX02fWyr6Q6z3pciyV6e9/bn/AYXuze7uzqvndgbub6KnmQWHOAabDq2PCRquOeIaX2mK/kCF
uXALYS9Z6CGdoPqr/aqwMlWI1H+dMt3CXeWAmD5aL7KoMpctqmhAPjk6k0X99In60Xa2ELMgp4j9
Qn7oHZgegalK99E1vGXfwi6UT14/5MidJs27v/bTQUtbQqTWuQlnxMJU92HjNc6jOM7OA9mf2gjU
I14xUhrDSqhQQ4qRg6VlWs2gXWUzrUO57kPZi/3Lel7dZYFEHNKZnIcjfMQFP/aNKGaEgws8168v
FzANvm1ZjhF5BCgFfKXmWcrmQlr1IfUDnecPAh2uXKybQQ/2tJCRD4EFZDS4wZoB/fZgvGGuZdKd
2zlbi3ZaVKGSGQBjSmFT7BCYN4PYUjxAlUcd8NZ0Ffy88eib79T5azWYQV7uxsEi9+lpVqkE8UGY
tjeTLDj7oSuikbeHOGlAWjRD/0z4KQjMDwgqcZFyk55IHH34cGwLATeo3D275xn9SQM1V/O6P2ir
RL6rPcLRk6AXcYgCWdMKT5jf8i5oS6xi//AxZG/jBopp9NyjlI7jhoKELPozHkRYB80WH3k0PE8s
3KAhxbaIB3Jeo+fdj9bCLUwdMUPr1u/LgdoH3ouaRNtwt8frdfca+hANwHUgJ4X1fCg4zu+LZknY
TfiCA6yT9YgHgNiCeLNf9HM4g3Ssd4GCTr9O755tUGhIMWl2yZCjzke7BbDMCbLL+9vWJxgIcIzc
TFgesLaazPw+h3EZmfS787MP1SJOkvDs1CAIXzCZTbBzt2M0dbrIOj8qvF7m/Rp8Ly67CDc3UE4t
2CaR51b9hLoW3AVmRQ22sKDCLAAU8A4BuuldNI93UfZApkafZz/8G40/BFDrccLjGDABY+T7GuhA
S2zr0Y/MaRtdV4zq3KW0TNoUOSbfJ9Dvt5rwPcmD3tDaI+116Zff4YpATodblHZDjha0lZH23vy0
q8NdWZSXynkzzrAUuUKaecc47A0mbkoqmcm57E+RFVvZcPhYIy49IAxHcgTcEbzKHFJe7GtvG6SR
/W3KR718Ex+upkO4rxsDBMDC1BUzjf4SD7nQaN1tvux9Ut5+hSjzMaN/dODWU+u3c+nFewzCKI+Y
b/s1Ctpv+Cl53Az+lYW/TDzgAri9nm/bBefMCwBmgyJmrnCs5wU1HE0yU7ckUfCo0gWJBARK4L2s
H007scs2R7qadwaHiKIEEOCAuseL1Yzxxy7xD41CYGH8sJ3Nqug6zdKvG9wopBijthga8neFg1Jk
Y4weSvl0Xjfxk+7wsybAzsLN7kGI8Hend6+mC8TmkbGjmAOVy0z92TnwS6otOmuzFbNVr8gz8AIB
pG8SJZ/d5r1FjZK46nR0u86rnnJSpv0OQXo7eIzaYsPfxyhqj+wmPTMffT7cM1XSBaC3k0CjfkSr
pO3UIdgsPITNx+XaP1tupyrrSQmGiK4/mquZR/zrbv/lRUCaW8vaMkO6GbjvA0HSseBQM4oZB59K
Auy/w55HBxwA1/U21zSgpO78AEKMHk6d93NZ1yn3XWcOY9ALhOkxkB35HMw65tm4o/PdvkxNhGQ9
5XOF/BhOmdzzqMOmT7wRlJ7Wx3VTCnEXL0L0EB6ChqwdxesfBMZpHnsuAKVJUEwJMi16Okbzth0D
ZFpuiCpvu/gKTIZmBWkjWfoA9kdcxrAJx8xCeHL7O9R46Dr+yWB9Nx8MIOnW29o38VZD1BNbCxzr
qanuNw5ZyJvz0GNpjlgJ/AcI7H7wslgNV+6ouvQNCUKSxBSa8v18c/QVYpMAOPPZZRNegodT3Xh3
UxCU/a159zxAjqKJKS4LakuWNZgGyqsiqebS3OKSE8H4HfAsRISoP4dlG6twmtpy4K42Ca67jTVX
ensGizckOYPfk3sNArYBAl6UQI49bcx7GNIwO4y8q3pQzELjaqMbPdDIiSORyTP1tUPm2B0C7d0g
GwZoSEdc0ux34I1TNbPxdemfHXTiGipcl1ulzzySb90y3AeNYCWylq8RjcpV2ewZuQYQno2fbIgs
pxiGBgqH5+fTQGdAG2CKFLcff4oDe9iqSQZgxQFb614Nf/m4BxBm9gQRz08djrVscIDGiQSozwDw
SQGDYUkrKSRC3sicYqep/8Hn4whX/NnJ5i2jcFQbhjTgkpSRaKDmxSsvvGAZqq5PkvzGAMvQk3ee
o6/wQteDP81IbbXhYZerX/IZRvMqig4+IgDgrvDdAFARI9oVu2qHxVWopT1sw27LkSzxIc7SLxjS
wvpH7vXIopDsMZP4hjjLsZkhrsh3wtvhuozdAmQ8HfceKNZfl9JG5GXSRlcq9B/JpN+nNkYf3X1R
DgP/VA17ReouPXEnj7ppfhl+vyJbnu8sxSfDykSOcFm3ouykXC7SVyzHrXRf+yz9m21Zke1pmiu5
wsgavLLH7AgD/2qVmq8rZlTa8qiAtJLlOks+yTwXTLQvhG3z1WfQXZfOf2pXiMGhZ+9IasOaTIhO
NetyQoWaqmkTeQRVTaqtr2Q7JgeNvlhFzP/GjXo+ls0gKU2ZKkS/XxkVy8HHHt06sYonS4NUIwaM
Hp8m456dP+dmNOboBzE4iZ1hj7HoWW8DlqAaAPwtCCEMDisciSFYgRr3oIpSidkJtTgbm6PeRXKh
iHg6qQ/DtPy0UMyWduPVGF/NGPkVws97bjFNjxZ7I0Im3oHRccijxJiXP4mj0wuMlddMT821Vakr
E+Id/WSGi9jdLwh2XUYvejUTcpMG8LtU6TUzM4dU3o1nA+IYqawrEcO98CkSpwW+0W0xR1dN6MeV
ty3NAVSoRFhhyP0tgepEPXkIMIhNC7N4cDyBuZlWovP9ehBQzgMT/HVLlBZpi0CMBtDnYtxzodtH
2/V7TUL8lGRzCqbj1zKMTUWjRBz25GlrQwZdmIhzh4GL7kBqgZ2UOmIfAjlzkvUvfobsT9MG8miW
9Gno/TKMQOR0toz1zLd3KjUI0dz/9sYOOaPG+QhFsyPQIXgXVouWhBx7vJcD2wgwK0I+pzCFf7GK
56YzBPGICfN+nuPrpuPjnmLA8zlR8Bc9RJHEdHINQbAcUp1LEEXSCLENEiK9lek93IiaWlz3QYqw
a+JLcZVK1VxkAdJpZisGg80PUPsv0wLcIxwx9+tw6tPlGI5NBZzYl9sQLQUiKdArubaHMYMWvpBW
Q5PeSrYt2eOgZ4VNgwmtPDqGFhJZLNMeMoMNLsiHvhDqV7wRwRNgwwUG8lKvU/Q+qMQhFpa+Sh+p
WhI7MAlIvPuyrOd28X6uSr3KGMNxMphJcdoWfNjbihq8nSGCPBR26x82Lm3h1PaApY7oIrFUUI56
tGUaIY2Zwr+r6YSVM8f4ctIo+Tycoy/HG3OJMBPHhFiAa+8RMSrIpcK6o1riPzTwn7MMZ0hscISw
MNIRc5E6zwCiH2Sy/YoRw0eUM7iM64IsLE7NlHTBwWFTLJ8l2SrcGO1gnXhswuh5Tvq9kHQfKnwq
BNBGtgFEgiSbniA/oeHGsgmUFa5Q03Z5bJh7ldOI5EqbQS9mrpyomrGI6oP/x7esUxYjSmkfFz03
l901DyLzay8xMVSB3r+wIX5yy1Ygm7AdwBO6OrNZMfqyx3KCVVWAnCuyG+9AUOtjliA2oNFchYcg
fJdp92NulLp1lrdtDbJDaBAVWAJaDu0WVbrxjnRDlj4j82PLfwkJShavR67ZiYmVvyKEfqcj6Pgj
H6oUy6iHZbLDySwOObUYbWeYUKgj1qFf3BzXgg+gXGt/hlTtPwKdpHAo1+cQYi7WO9323sX+1WUp
0G3f6Muq7oY9aK88VAdNm+TUNQwRfvotEN0qOeA7JmPwhlJi2HNu3zYOb7sL9rJnWpy2ia4Vx2ts
f1oJjw+3ZMyOiQZIFdnGYDssNB+fhHb3uFDpw5ji4oxW111k9mTo+IJFaLClCX3EiPsUri50oNZe
epK92Mn494jGnBKopt1M/wJC3FkNyyztvLD0wWzz0LYeNj2m+bzqGIsgW3rKfHhoWeIVSyq8484i
SDkei3+kafPa9ljMdvP+U0BhrlH0cOhnWhI6HO2wPTWzNxYak3iZCCkWrBIP7Yl2m7lg2/Cpj6CZ
JIK6U88QjDU8+RgAMYOVPO2WnUMAgloNXnNoOa7t0DgETxiuHKZLRDbHAitRfwELstJE2Y8JiXnQ
o+wt9fsWr7WUARl/Nn4PUXAOahEgF2HdeFpMIsodEVgov3sR7/IqSQ+HqQfUnkVKaoJI/NRiDSsc
nq1mMaIMOgFwIyVIenfBmk8RlvHCU4jYQIlWRYBoPhZU48xBKl6SHbIfQsIIyhVsWL/TeCXACZBD
Az2+o5w/zfoBRyD8cstjMIUKyZnIv2j/KxGerbHEBO8pia4QE6cSUOFXEgdjDrfm94qcA7IoIAh9
S19STx8RhAGBSmKRU0zIdc/qbIl+4uGZ+Typ8bSL4bcW4UsPBe9CorSeE/kUmsE8muUuRJyrhGf9
pCYIhr82O9mr3OMyzbXap4I1RhZdILF807HHaY+Tel7b4ZyE523NctUhtRaHEV6qe95hnMLHgUm9
83W+ISP4CDrC0TVfsRmCR7KBlznh479KcKaoXhIFhK+9Kmby247iwDuFg0fGsN5ZV6gJjN40gajb
aX3AjiXKDuDZwd9urXlHmOAxVoblUYSYyQj6eA5bxK16lyIKvmIZsNvICfuj74O9X/TQPKrQW4pY
J1+NLxGw7j6HJn7C0g4a0I7dITBuWwSa8yLp3Q9Yqe25y9TBkq7ckGxBZvS7iyNxkP2CMobLUGcR
xXJCKn+MeJ7RTQJHNiHQh5vr1M7yFzbdT3K+ISK1VMGE5aC4MxEoAkpu08FVjsnVrHNwws0Y8sas
GtKHYTWW1u55PGDjLe39IrRpgWKODnKeH5FbKlM91HiXXh2kW3cEZq+tt/9pEfcoA9bRS44DBL2I
xyEinOLIm3lBID3Dfh7WsbE7fknCIKhiraGrhB86nsci04OAMqsOgAZtEYTEK62fHJZuHepQj8hi
iGF92UeRE9nW0kAbRt7ye+hgi2SztkdskRlYNOw5DJQ7eR0WxLsWs9BiwBVr0D3gthJl2MH+XskL
FZT/MOSLIHqcix77NlvC6nRPgtJ3Elxo2JqCLkuMYBn+gLIU81Eu98JZGBuwc4ueUnaK/AVjaB/P
6IrYRCg7vu64LYR6mboXl8Jw8RXsCzfDZcyyS98qUugt8QuPkmdIWawO6PIaCKB7bEvdhUaSh/g3
RFNW9yuGu9iOMEzg9fQnEsK+Y/AmRpPhSgiy4Sfhz4HzUUT3U3rHuwVS2SlI9UsGkeKA5z3jthXw
NYIdi3MdoisAB39wV4OiucUoEgXiJjsMU+WdmYl/ujWEy6zWKrHhCqYOlIx1sFakdxGBU0d52pYR
v+1E9xsUseSLUDuc24Zelil5yYQdylDPX430zkieuSol01yt/Ief8ghZoQAfIksKAZj0Y7LdnePq
fnLYYTGbwulFTKafe3JWC1LwKPC/Q7CYizfKV5Wy6IB7Ynz6CGiUxHPYc1eublaKIzp+4bbDaOU8
RKyWpiukHHjdbOt/AtsJ8PjVVFyT68349gPkT6DiPegEBkUSu3NkIH0HFqZeyN9gjIEC/Y+j89iO
FdmC6BexFjaBKUVZVcn7CUvSlUh8Jh6+vnf14A1e970tlSE5J2JHsI7TGY39djDEKwpNucNAZ263
XvzpV0GUirI6BbJNo4Gtfj+Y6W2aHrylJ6dnmXGJvRORDANuKA0AMXeJZFHyggDFVnYiFgxegrOT
ix3A8sjhSGiXjSRc263n96/YitmuUOz6SxuLlPaBskMD6vs9p8iTk+4CkR56d35hp4qXMpkIDrqc
WJ711xf+GRft1mmXF88uzb3VYJoQEeQbXxK+cZNhm3AVbkK4bJfQhSvXJmp79n/PdcxDh3A86hS1
w1UWq6D5RGvFlxiX27LxzwuJ6Ehg2KmAUyfznp3cO/lD+mWBE538ktPQUP12Wsu7sFD7PmdyMUc0
YgChZ5GXYJwa3cRs9J4coksWI1fbcOtaN4PbqL22h7PjOm9ZaV3CgqN5OSut7tdhXI5t6x7cNd8m
q+yuDO29Kod0W9rlrRyGclu6DESlf/YKAlQz4uRgGHC5C9CoZcvPDr5ZU60CUs+OjxN0ydbxfpjd
ek/HB5xua+MdO5xJ89xtmQB57StgbzajF4fNI8UWmKf1A6T+Q59bn/lrbvKnzXR98DP/pRDzsp+V
PtDfUJ3MlQqXEK469s38pGxjP6pwX5DrIiJLGtdOg6+1t1XEUlcg5tn8isGT7a8PS5j/jXRDbDsk
4kya25BcvQBolUZwb+f+GucBdm0iJOHqArncMMu4bl+vuWVNFU6E5sAVoN3nwi2dKOtcOhWK5W2w
5nNPrmdwvBTu3Aa14AY+ZuhtTYagtxZHygJizkAuzzk/Nl4x4MT0W99gsXSr7tDJ/A9AxI0Zs40N
sOq40earJpEsnfbGqIl4AsMxPOXpq9ApinI3ACWOP93y4ATQ/9jZAz5wYQrkk1psc1kg3FBmUdQk
Lhvp70QVX8dWMrAv0h7XqH117PmOaqe7urftqLPSJVKaqGx4hXlGqCZkp5cfMfMyzFXzwpaWRJL2
MMWWjS3/ZQHJIUk0GH2O74JiEzW78EO6QbpfLQi4puPrPzxMbgKTMlDls5xsVMce4CsJ1n2n+ve8
RJ7NhuLdq9o/M733g4l9oC/Sja12VuHFpQu7FBbioevGl2K23jy6g6KpLVnfshsNLGFkyXvgp7+1
p70dl96JjOfN4AMktuFLk2TlQaK6OKZ3NeqTEL0Nata+M+3pp87IDiNjVtp4a2Zuh2aC/A3oSD4/
g3q3aAFKV1K0vDVOkMutDqdNlvk3IzdleF3rumsXPpxL+7asPzIL4ty9DgyB6nFKIT64DVPYKchH
tM7pa2WLZRNLzrr1/7V0L8WuOd9Mnsh2rcx/6sD8Rbj6zMPyiFsst/UE3aDmS7LLGvevSSHPsd+x
U5NH7r0KqldpZEYQoLbeu413qcib9p594kCOCiG6Dfs5BjHBLyPFIglt9mR/my/5tsZtc6/L81qQ
su2R9t023XfTR5HVMJprug8A7jfp0u9a/OH4+hE42n5J7fFlyLsvt0p/4JB2Y97epY0MrzDyQYRo
Bsr5S/oUHTB1jsGcPF2/pbkW9+PyR0EDmFgfXlZm4WW0Iz2zB+qxf5sNkustMwfyEnc9Dsly5lrx
CoR5XW5J+D6IFJ2NUqAiEqF+9XN5T3YAjIbYcQ3q8+K2gx35qM++yGdkWVLvNSMWmMyyCUmtYCJl
zzoArsStGDhAgqizbdQEgXqwlva2HisCwmjD0VSMdWxA0CCCA+NZ8iWzJMe4Wz2O2SS2c5UtR1v+
Iqa8rkL862r+rI2cRkh3k4Bn4qNQl7CcBz//Baz9rG2knHkmRcaTmlfubBtThndN5sut0ORSs1EQ
nOqjdJTyjv/4XTCJvW0k5WYqWccci1eQZnFWbo1rgHNENNH1Enlu96tzeVqHrAbOeMh8doApTD+T
RLy4D25oJo9m++2TM92vGYU91PAd83LuYpFV1bmShPn1KAnXC9u+rjgRsx8yiJX8rZjIO2WIPp7c
6qwZUtTbCLAZdzloQkKnAB4uMGHnimO3cFaOxqVdCi9aVwsz276lh6DBbvDehh5DPTSut0S4jYH4
FV+65qbAhTiU98IjeJ6oCZOr/sBaiyZleZgFDF/OjIieORzGlUAVTxqm2WHc+0tzKJ3FijBulCyO
45Rsa5XymuqZopBwiCoaYuIJPno2i39asxDbujE4fr2dbz8CEng3lhxu/cm88C80/l3XgqCkBjaw
eZeEqEZ5tTBIj2W8FvKmFx2FAoJPuHqnQQdprPu2gtaNBJP4jkKJWA/DTeOxXk1cPvs5ANfBHTxk
Zh5XPffnaim9iMHbjctQ/KrEfLKM8qvhsMYfs54mYlKRI5qKBoPmSyv3PawPqqXmLBumKs69+ZOm
E0p/etiQJYG5oSDqslRX7a9IGHPXqr3xVp8+CXykzHz3/enQhcuuTIFi2DwPVqryBzcfv/KaeLGT
yN9kzZ+a3HFxXZ1jW5k9evgIxgWKHZnV3p6S5t7wfnyr/Al65zI6RmxWzElWAfhr2eseLtQ/TY/s
25dJFd6BL6SMKyMp9kla7ZuELcDyuVPoGblL4cn543CqbFMdyIplW9j3F2ui3aFzxNEZh6sWfVoQ
ZWpHn4dBu7chfG9B2nvr29ZO4ZmtaX1jkaDimE5OOjyjaYaNyg6FXd21Dr981XUBi3D3xReQPEW5
o6ztx/OoEJwzltfeLo6NQmvX6jAVyLChGP/phrtRwQKGQ0fwbzz5i3VBHMd/XTJM0LYhPhSuUe+S
Bk7X8rm08x140Us1sncU40he2uDWUPXhRhJ6xtTx06NjZ2+Lecyu7norTS+6Zm4ilaXYN0ZpRrlm
ew06iFYDPJJyuTSyrPnicvxDo81fmUzPFgpJ4QQbowPy0ayEkXSyZCPs0o/tubnR8lS5U7pXAymX
xVHXT7o2Yx6mfLN0Q82HtPi4eoR6vUFEypnNDdmoWy8AzEU1UKdiulRL82YKwzyB2N5SukP9m6ee
RJc3x8mEUkWLImy0vEof4xQAddoOmdvGiZlUQAspzWVzATcGVw2jehOmXnjIvOYomyyJCewmcTNk
H5kJxeykhsTF9R6WHlsmadSp1Pp+VVdRnf9u1HvugT6nFNMAgC8rjBuvKCGt9Ougv0Tt3Q0k+3ZD
p1w+pu7kUtMAH5ad3bWnSoonO2wXv7pDYTKYUUxYNeSOWMGFHwYKBFjCsAfWbisnd96sNJvgmf5A
COyDoFV7FmNow4okUy3Gndu1XMhkNMlfyCi015yT13ghEseJlsppY5GO3Prhd9nTIgFEeeNoMple
kiJh19a+SstNVSW3bI/5LvGrmUO2iUr7GlBpkj29Yzd4031khfOHnTeksk6yH3S88L0keKc3wrHk
psr6r9Iaf826ljsOPdbLZXnO22ILofEVIGrxCXGbd/WDlbintTUvbc/8GTbFnpR7z5zu8EsRzTFX
RK0rSzsrDI1R0DRhkTR2yE5wFHfXOUPksUoVqdXCjhZDfBQICIhSJqh7fuMSjwHwC+8UJUYQFPrB
8Ga5d4onfx7ZfpBSt/AR97YaaRQR+rNd+8eJ8kL8uxnycF2242Lyep2LCFjwnSFXACToA1Z/ceag
4WikL6g1D2OVNS9Du5bbbFzXC3fStykYxt0opowoTXnjTYQ1Fi7sVcp9UwS0s9hMKdxeQJxcd79O
zbAJDP7jsiju6HE+WknJ8QMkOCvSKjwOcTktlpNuUvWyGFUB6hWeMx9Kcg52rVFb5yWQH0YL0eqa
vBwicQ3iDFM3l1ZQVa8cq09+1zrRwkc5e1GRr2ovWUlw3xgX+WsFrX5rmCNsZts5gQj1Z+fW6dJt
72dgC77Tx/lawQ0yACVVAIef8BVBZG21n97k4Qe9ZuyvYe8wu/ATymV4NQN8NVoui9hN8Xq6+8Kn
t82XeJqId7uuTa5JDK4eOgdPc5YmG0/Ss7Mu2j8FKZmyJjjP13LM0cO7nKR4DOqeisdSMxUnzbM3
DQrwPN2hRvNWhE4QjdZ0DMUP+SLi7LQzxX4WviKKX/OiE0RaS3pEu/IwjwGCQ9k92BlBjyBcv60r
oqx1G/J96orNmlFnhutPI4srz01q3etXjvKSqSuzON0eUHubu9m3mO7QkSxuUAnaAieyMPfZwoWX
Zy8WxVB6ugkWqG27b4mgMkrWrjglw3dnhNN5sQKFHfzH6INx79R0RylxDBRvzKIICg128dpK+1wG
BpLvNSFntqdFPlNal97CT3PdkOOdJaEE4HaYJ11blFLwf/tuJeU1coGmerQvYxNQBJcRKiL5wuaY
R2Zb2EcqnHZpTZaUWodbjtjwqAI/Q0kpyckwM0WiQMgds2aAnylYWwL/uaukH7VBjTNZXGyx4gMY
6bYO7ZxGg47yDo6wLhn+OhXM2yQXL4EBU1GCzfLDF757Hm04lCkZe9GtTwndhaFrMUmWtxnAW8wU
UAFysAB7jfkTgDj1s/E1mlCVwdTqmKgjw631RXeUjkRjX0RNKFrV1zAF/rgsDSbgRB3xFbrCYybP
rx5S+SrKtWKv5sJQCzrQjJwBCMf9aD2nWuQb5TU+usnNWHdgts0KSZ/qb6OiJSeY5h/6SP+hSQNF
Oe4m6BNzs1KQeVro/whX814Rg8/M5t2yNEf6utOu/68wAFZBtxpaCifUcAgAu6k6hqvTUA2clYm2
I6iYdcz+lXNiMdIl34ET8g9IbbtDP0YI0BfOpuoOAzjulUtxU1HfwjWwT2BHpgHJupU3rWuZbwxg
4l2SDBu12oKcaJ1sppkeLNNKn8Qi7YNzzeO0QWcQJ0XSSfwEVIea0EhTuWQVZrohvo/xm7CR0+PW
EZ9FW123qwagz7bOJMTB7/pLkhTeNjOZiQvdPwpDM1IsnMGTe0/x0CbX8jcI8jcV7rx5orci8n1q
oIp/rdk85bIvkQrK33zq5shIzFvh5eT1vRNfz33Y2PdD0331SBxL/VngRM1zse2b/nYcx+d5cffk
Cc7MDvd1Or0XsKHDYKIFirtgtI+LfZ1YtX9JR0h2nT1dwzhNybJslCTkmlEAeKpNUA/vwiGwUxnV
xzxbqBl+8GMbOoak2y5Zekqhbwxd7mSh48pc4VlIzVmtcZZ2P2+mwHqyxm89cYllco8b+150xkMB
IWijQrvNyyirI1Akc6R/rJfGOWFFx1OWNnHWen5UVvWpt4CAWKSNamXDopVP2rSJllURpwixLMcz
ZSSVQSgwvHMD8+SZ4T9rNuH11zfjan0srbsevd6/RQ7fJwMigaWZAfwSMQLkad8bAz8upBHL1FV5
ILrHWDBU+jA666+ld/OAK4Elx+6G/WXP9bHyU71fUlWyQRNStHLmNs8yN9dlYerWLq6tsj0E/tZ3
wvoqVFnxXLjfodM9+EtHDSv+IBeWVo8p/VcufScNyh1fcSYlp4EvBOpC0XJjvja7dZbDgYlsiftu
E7TDlSI6+kVTHpME3WaduzE23d7fVCt5nNU+BX6wFdfC5cClyyUfz0biXZzBnuk9fXKKITw3bvik
B+atMCierEqc7ZHxt7D46Eerppy0tT/mBvA4TfpdOqcdYn2qwU3mgjvr8lCaqFZ+SL9hQEeKWxX7
KrTCOHS9yMshnVWz3vqlOvm18ZK4+tIHI9gLcR5kx6geGmPPrYPzXCOxtIKPyrHDh0IWrEsi3Vqp
cd17f4d0PKdmO90M5kwDVIiq9hMiVcUUkabbsd15rjiLlOZZpQBszRlPyFrke+3ZJAxWm1zToncq
WX8Hqocxv/o65n+AHV35XOGkc6urhp3tZcwG0tr5Tqb5xtlLnCh0kZC44lXOnsOJiKc7Y/WMh97T
v0gKXy1y/sX3sy3G4Q8o0V+hadOsmnDvdb91M7x2Yim2S9c+0tVDMFipfUJTUa0vtE3dczax6njs
4sN0GHR7k/UMzSodN4TDnusOwmf5ZjqdbsqVap0Fl4Z0Az4ILimP2EwA9q2zHMkElJ73260CyqTK
F4g/ga0GbCOonWK+NZ/l7Etq4NJ119roQ4EBbY5ZikDb/TBOmvF0NaD9lkKJovxA2KQskX8gJ4ki
ywSTetfqvqE7J4ldRONnIjknSWmrS1DOeVT6pArNxpS7iq4dW/Dr9db7IBlSiQRHPGFo5E58skei
jymHvCAUcwQYuaVzjdLHtDz2mlkgnGp5a2T6bKza2AUKcCzIp9gGPiAHE2yUct9EQtUQP9wxX0j/
jXtR7xBqcPjoBcA6/85G0oxukGWR5QFQT7BBddGdy8FudlPpnvpa7MCRtzQYmXhJkWO05i6t8DxK
ezxWFud8vQ7reUq704A5eCkUVi6T6cbM6G81e8pWvIVsMAmYpkkvA/MBu81bN49TXHQ5ReHExKkA
zLAf1/yoF3ufS3Tqhr1+kxruEnexM6aMk0b66QHlTBU+HxGOuOBXHDtAceIi2IRrWe5dxTekTt6J
J6EBcrHsp97el60kgVUVC2IFN70sIfM5WocKkXtHuxhRQoh4gx4HPXWPql2OgTBoYym6vVzowiHf
E1oTSNssLoYM30L2NVqQa+Dv3n1ucOXXAhRTGGS2snYivwCbc8Uc/Y72m3xF8pGLemPB3ok+exlD
stroKfuCwEwyaPto492Sf+Kv5xnH3FB5Ei8diAw6YAhbAmJlwinLVTCuM8E2zx/3mf0k51od3Nx6
KQMbJUhQBzXX4pIZqqELTji7MCzjQkBT9qPDZc0FkA3UG1odBHSbHzsLgXM0sc3RKgFHeYfAssjR
FQAQ69hu3CK/tmaNX4m3HIK+f8s18XXEYaa1JDk3Q0j2zCU6l9v7pK2YNHzUmrCAGpip/4Fhqp7z
2kGNsnoGZfsQdmW3Hwm908r87pTTeOm8n2piXCaXnQPg+qX9MGNpQs36T7V29IE3Y1tm7q5suBaA
Nedda6X0gPH5s4k9mhZMUbXW+yWZv/Jy8dk+PqyUL623Tp+AF5dFKqpV1+7ed+0XN8UlIBr0b7AT
9AJCYU2LYtCHlI7VAc1Bo8INzcttvQRxAEyxw6946dzl008RNpTdP3alhUNsSy8KUhNIryr3iSmX
jRxRNerJTaMky99yfp9ocCmwoD7icUTJBFDlTZD+bSI0fbc4rDdr75+1fa6hLrZynVy8sauhW68A
zox6nbwfpuauCo2LZ+sr6o+K2EArlKm/5aVeqz2ts5jbdqsc97dnO4cZpcxe+gGnDfXpcSiRbBI9
3YlkCDdJX2GXewdgErLFq5VHs5UHbAKQiYqnZcU+hGWn1kORfTVzl3AmcowF/GETqgIsKX2iRQsT
18UANX3/Ny9S/8CwFpU5Z44IQkC3MDixNkVWqg8TxNGej5ey9BnzDbzpCgqVkZ2v+YFArI8g3T7m
M36ArNh1swI4xQ+8vevOt4LoPAwTIaYqmXc6LZ84L9d93s0kKwZkDlPaVwDpJCYg3bZiK0iKOo+l
RbG3NkemAGAkHByHH08vIM4E5oFchztdpwr7fli3pp0X17Q19ec91BuhjqoN3SikYwEqs2zIYdq8
2mBLQdG7LpKXOQ98eGUJOubUh8lawOdap4pHqzsVjXE3zIKdqSr1ga7uyEI2ihVV9pE6ZNfSW1sA
nVkWfS8K2ab2WXv6UWLz1wTfWkGlSJbGJk2cSrSIP7464dLsi1SIPZAv3p0XXrrUOWSGeOpDbSPH
c+/1RmjaxMH1DWTxGAr7EcmbQE9OfYCTNRw8cJHApk2e3EsGQDLpuntIFEeuauwxkmmpz3OwPBnX
8NcwjzZz9YBobZj7ZaA31oCcIZB1NASoWltZu0B0SWyl/GmWP3VtBqmjlt37slZB3JnrfghdXCAn
fFC5QYNMTcDJyTH9NZJccreYWfPMIh1UrOS6mOlTgwlyl6Q5oQqi2NHBHouligej/hTm5FH9uVBi
1J54eKJgeVDlTs8ZzdzrcGuO3gem1iMB73zThFqS7eI9scvPPGj6Y0sAJivSf+NC+Jkb5q60OLoq
GRzHpSg3eQem3VCxt0nyc5euf0WNOuuh/EfaOOLh42XWybepKYsacipcTPHo8KSDjRrHi0zgiCXd
jbuM27kP49p0NvtaJWBVCqAs/Zy0rGa+ktwHTCwN4dEKkD8ndn/Ecb2zKGwGLG2wgAl74YXkd/Xk
0+0sF5ouloS1DOum96yEuS3/hhBNz7BJUlNMX3YCQ464Po1L+yHPCIqLT4tA71a5+XqVrA+MmmHU
ibamnct4TdPFjGZc2yMaaKyuqXITzCCafCqhzemX0lC5DWBdpsy5nUV2cXISkBSORi6rCWNpHhBp
4FnzN5mzVanH1jvn4ab1lkvVUTHMSfmPPvVXV6wB/btk/Kx2PdeKkmTpuZAGvvtugIxsfVn8BT6I
EOVueqv1CXWgo5XUohPCSY+pUC2+HV8gB5kyFQirrkI1M5fLlCX3Ds1xbUG+G8Ofx1141bnxPIqf
A+cUFpQMmlffYuSJDRy/fo4WzlnRlaP66ks3Nok3kRDfqqJ6Sm3yJeUE/utnv3bf7RZK6VG1T12d
Q260PNijqIuPysWA6J1bTslpC078vPbTj51ZOxGAMbsOZQWrl9yqZnQOXcX3Rgb9e2tSn6Z4LMa1
kaDgsAaU0TSBBASUMRbJHirPoJMMYsNYks0iyFzPEzW/FjpD0HYUXw531ogc2tY09nlF/+1oOpBc
9dST/4jWygIvZo2jlAFoyrgPIXA3bUsncl7WJ5eSiooTnZG9AVPmfuukf5z30O7tUN9TeBoPTvVM
eGZT2cZ88seG7j15ra8qrIgabEJz/EqjpoJ0DHokEkmdYujR4EtWs04hyFXuP6qA6EM9PLgTkkZY
IKVYU2mTsC9YtnM8IIt2vhETtjUOVWC9KVDwodC0GJLDo44qlFwcVVvh+ZHkDBdxW1ZwA1pQf3s3
CILqYZknb4hU1KpS37fQUlECcxUjsRQItihvUSSQDV5cHgbipCM1vAMhVMOjxRMl3Apb+kH4S4Ku
ya02jB943FtPrj+TZgmFWbXjAio4KoEbAN9u6tD/g83iduTWwzZwXzuCL7Gsve+mSECnPXOXtIRN
Og4yezQvVZE8FbP+9nxFVK2LMBBfWu+WimS4ccXlQ3j6bizoHu2tLNwN6uQ25FExpDZyoU8iq/St
v0BPmGNyN9YGTE2Z31g59X5lcJ+tCuolkA85LxYddNnXVxiKPZNWSifjJuSIK9Bx0DLI47FJn9Ol
WUBE35DQm2Q6Dc2KehBwe2ycdZMpwno0CbxUy9Tvp5AnBbQj6piLahx7SfE5kwvauDm61UjY0fev
lakyI+tMRcTGhZm4dXvCPoO58fCp78goFQhpDAekR4da/5t71TGQY22Iy9xwP56S7LOfe+zN8Wiw
ag6d+xGMfz2qIeZfWG05rP1sURv3GvWSDt0/o7LuCsv4ppc7kiExP+rdPyeSk+u19KJfadz2vEM6
TDfc0Nxx0nFnL/QeSkXycoEi7BuePsLSB1KZrTcr62W/dhsf9Wg2xpPttL/kCp492IVhKX6Ub1//
MqeTDJKCqovwUgz2giDsbEadfHYOAV0Wkb8h5XFBRuDca4+cRmMBHfndtSNF06qqqIVYqye/Ev3R
o2MsSt8Tjz8RhDV0dtA8JxkRvKotd5ibdx6ugkNthlA04vh2/kp9BLvgXUeNW+wmbizhNNAB6Xpx
GhqB0oPPv4kIynkAAKgLg/uLNDjiuhDY+LcU+n5gsMaqsO6qQhHkmopTSfNk5VQ3k0mitms1MJG+
rSsGPWqQdmrsKfWHu9FZaCKOLOeukd8G2lpFRBYS+Kawn5VbUVAHaDQqgg84k1GaJh/VktgROPc5
VfIu4RdNADqMdgb25uE1Ofd/Saw0hqPc8ByMMa54Lgkkdf4grg0QHnBsQclL6XKoDGXBIT1bd/Q1
vFF1jtGU9t81d4F+VfEozUs3tb8rC3wuJtKzlg75UMRvuOT/wpxEFHF5+pNCZGQv+W6c7nYJzR3o
5Wmk1jWsxvc1nzNaiLnPWTtbBBWJAoLK/eI7kdMtEI51S0PKfN+a6tKomre+bdF7q0fYAMphNKOq
TPYF38PtnE/3xHnuteSEbFvL4AEMHgl6nptAhNQ3gZnRs3Bz+F4ieHt7L+k5NnuXBQALUOwN9xpC
G7N3pqG7ukS15Lb2nAzBS65mc6vMJdmSp+BhTcFpzMyju75ay3Asw0CyqDCTmDYK7BotFrqKLOkQ
EhCKVOzfM8I8eNmMouuzlCzTsaNgb9Ytpfr+jW3ZdxkBgGy5Vu877XO19Bdl1N+oxw92f1OF5Uui
21NShvjwSD00ucESv00DEQPDOfR63vUa66K3d2vLkx/4NQA0L20l/oTPWI0Hv82y6WtV4yUcwF16
d1s663NN/4W7AI+ZFg0Pnret7QIdSP6ExvyWUDJvWgY/zGNRg/m268eZs20pHgh+HFEvp6qJVXP1
aMbguZPZxRh6VowEKgZXy1h2ebeehtJ74R1/ydF8Z0Nda0dr+pSr/FUAddDSwvnhq4/ZcImaJBVt
VatLX24/v/WoHjSEsr/mK1AleUgddHNsEFmcwqPouhhyN65S6t9qLlNzht5eial4lK5isV9/ObMl
tDqEF534m3RF8ndTJM6AzFseBO9i9j+TMGVqzabfuqy/rSGY4zzN7kz9MdN9wMNDNlUXHIqucjae
DRI9eu/+KAiY0iLn8pQcq3ZvqH6JcRvewrGNWzvD+DhMYt0tyfSSVM19ls+HkaCN6L0G/ku9k3KE
fnXeqZe6NGb6Q4Lzeu56e2xIJlrcAbCkNsYIdZr5U61cj2Z3MXF++J7xJyaJp+KnX9d1CsvOowOM
aOQKCbBwWFnGZ6gpgZ1sWh6GpiEvp1vubWKble3WhKbiTDx2ATUXAEBSGo9VTrc7XPkpr1YGlMJ6
M4zp4/83fMSohscCcS1o33BzfAL7ely0EDw2MhRZQUz9l5YHadUE4nzzkA1/K20sad48ubqkcy/K
J1Kbs6Rr1/WR3SaOgIEMNSdxbEzruZU92gxZYkfmx3zE9bt+0lOVfRazfBlZsCLVE0AabmX/Y9Oa
RPxmivu8ebXc8WAGZBBcEBETkzQeJpsCM61OdlU/Dk2+pQbrkI7Txpkd7t36yWWNZyMP7F1lmt8J
UBUUriN27dzvPFzMi3bmM8QSjLD2JgTo6qFp6OImTQrE4BpbSkiw0snwKCgtrZf7ZKiIu5bpRfbT
bgkpgVGh8WLkGKa+62JVwbnmD8W4LMe1VXcuxZNMccNOuJAT/yscU199mG6yldK59RJQMnS9C17P
9xByAUzNe4fbVA2DTwtQmNNbb1FuUC7PWFp50L2m3kiVvp++BlcjqHXoweTBewCD934m9gQS52h0
lq1MBrIG/7fLuSCh81Gn4iGXS8FDADeOF/6mHRdMo9tsEwTuj9HScYBG8FKwumw6vNaCskZnuEg7
4JEaLfS34+S3otu1LVmZ2U+eFHUyaMgsUDL5x6PVgMBv2Ip5zoq9afV8wH666IqWu0w+TGVbxkY9
v9XPnRDHaxVUN9BooTrzhiObTuWmovuPh0lgyxRfRlk/1ELog58/+k39MJk8WGHde7l7cefgewqo
s5tdAv7up8nD57Y8GoAvpwMvyBe2nuvn0pqH2Gopayl4JIApdax660V7FTasonmCZ+WcPAPnU9bU
+MINw+9Yz0pb040QmPo0KS6xUzG0cXkDJjSZc3IqZ0BlHT/GQR0DSF8aYXm8DE5PeLTpJ1jtlWoT
apEja2Swqkz3z+55e2jstM4AoVEdLjftAh1DS5KIcs850Fd0tp3pC/yKeVO2v2p5DuccNR8xC7ii
/xNFSk12M2JBP/WoOhtpyu4GTMTU9j/PmI8w2niCc6dB2NSvBpC80rD/MXZmu7Ej6bV+lUJdH7Y5
RHAw3H2R86iUUrNuCI2cp+DMpz8fVX1stAEbBzCM2i1tKXcmGYxY/1rfuukJSuF0hV7P68AgbzAo
yeZ+PzR591dqDs/Y86tdNBkPZj0Em45UpqkuLMs460N2i+ojZJq+qnmcrRvU7yXJvLd6InJFmtMT
gbfrXDanZFj9buiWaeufbAtGQuuyXHAuhx4RbtMU9jJFVzHLIb6s1P8JBZcElsPFOKBpBj3zMT9B
orbVIVFKAmECHjOa2v3YqJtOVtqWh/ldPEbr0JEXrVLd2tC0t6lLj9B8XyQbbdKVlcNx3TnDkZ1L
t6DolVvh9ufekqSRsvro9+3Jc3FM1qomA0GUdJEyTp96fUNXAXuK1PwYw4AHB8YnrBvpImJnsczz
dtg7uXUuKvp+mKzu+AQSnaOiMOJDw1gd1wyeOwP8ottE5mqKdo7dbVkx00XlKIKMwJki3f9xyqxZ
mAzTtobG2UmNxk7qDuCWWiOwLZCwROXYN/p09Fos7+EYrSwLYgRXFb8DTxM7JJ0oJ74x9r+veWx8
l5aZHjOrp2cmjJcWav6isIleMys7jLo2bdn1Ub6il0SusfUIR2F+jgXqH0gkbNkMHIzpNPDMoHCp
JXG7VFqUnbFBYihi4gUMAUmD5wyFLcvabewz2/RD5dKi4NkNV7js30PdfGgaclGWSmdT/MymvFhk
0Q+OyYZflz0jGbefyOw1t3o/DMgyTr2CgP9Tj8OmCDgbWoXYM+i6dI55z4VvABM2SEhn2T1ckI/C
0LeQIRCWMmdYtzxIF3XsRjuiocwHmhtoPGxGdRh3pLgurnbRdR8+6Gic2in4sOr0pi77GNsYRZ0M
tpdjwmgDdOmnwDEhtF1bU3BExgVpOb5tWi6vSYX1MpLeMdI59Jf9XOdlix9LHx7tiPk8xxMs02qv
EdBd2Gmhb0s3PHZjuicWsaxNrb4Z/G6jUIHZiGY1IhUetBSzTs7utKgr1NrcF6gCBJPFUDxDGe22
NZVTzLMYLQYaBgNVuisrVxfSAg+1q7En6RmnxiKs10V4S5yS2YCOz1+zOj71EmgvlzR+sAUdXjiQ
hHxpdXnjTJeOhB09HlW8asOr6czgKNRv9i7dWjAgpJPGgFsA31q21cVPs4kH2rAnLFLgFNS05XRM
NKQCP+mXcQP8oEklRceW9ompnOI6+y0EYbMWs0XQFjjUM8YGkWzSvQv1j/YJRqIjLMillpbXFrIX
HBCa2OI65/t5hhMxY6PT2c5zbIH9yIdabDo/vKCd3MvKsZbjVq/cxwiT3LIDU0n5aIWtmdgCewMc
Pn3lrHQvhX8D8N6vLCwOeCCUV4MvJ5BQDj1xLjsNN0AAadGYIa2axtIIrNjLjHitG2SA0+ImrXvc
t47zhqJukgVN2PeIJkd8ZkQkCxcsEUSdXp6sug13Mb61RYiNNhyJxNGBlRBVr662CaCOfksjJmhV
5s6pLA3SOx6agccko0+yO9Ml1VbI7r3ANTtnkY5jPz26jXnXThWMDH/T1G69pTPwZ+yCSz92LNjt
C2P0O6NvQLfJZumPVr51TQp9oRtDwOfe9YL40OF/6gnT+qG6Fr33jJMWJmMXimW5ZGbnIAxDpYFd
gSmn6L7IEiCMMb23PTryMEkJrgNtyaYu4cd53oY5LV1gxI1HG24nmQXhwvV0GOp7V1FhyQ9ZaTGK
S4ask/ZjutW75bChjnyF+dLaGWb92PGMWnWiuXShj4iG+N/XPYFeZZBMC75JjOM0it4bC14Lz0Z4
P0HzwDb/i4nWVlbxYaj724q2LihlyScTOt4N8e2k2SVrnIpJ0PSOtzDYaJzSAZvFUbTyIIreSZ/J
nQp2qTt8SSPot0IPn42IdzfUnvSygs8tveXUwR9TEM8WVqV1G9vLOSiS+F3MDs5KRp+13tzlmkUZ
M9H3xkbqwXHl4BV1CJYUHnF423zrNP+oaq6ugJknFjzrpSWqF6TwNa0E10zF3HARIRfhrB3u8QVB
1N16nLQZ/9UTHw0PvJoxezl6PHUw5jNvOfxw5nvS5gh1pb1OyXBlyaESzWdUM1rkNQc0HJNfnmKL
sQOfnYlbfdu29s6jE7Kp+akm2W8aQ3BXmOEWu+lLjoCQGViycq2FlcEaV0n4pLJ9FM0EP4Qxpx+8
Gn790AmObA4rA8ForN1R+l1XKch63iiVAAbjxP+oIMH4bvT2WEA3X3gOTjusCa8qslv4DNG6yWbR
ZwACFdjZvhS3VcnNpQZ3mwNKRSBq0EZjlgMygYxjHvSoOkqvcVatx7ahyoKNbWXB0nH9d1FyydAZ
9WMzuOdjyQ7siy0PbqvZc6Ij8MJxhmc7l8Qt5ASFVi/wz4KZanNOEloyLDNr2gcuDtYu671NCupr
nE9BFTqcI8s32+mpvHN8Vgjf33YTsWMMj+x5ebhAf0bXmCYs9mF4k8dOtkJjga1o0GI4iOSFQiY+
mZFxcNkOl0ZnDi9dno9UZj8aPuOmkefIgvzrjyGodpERIXHyActwq5zx3g6GbdhiLhgnl8nUXcgh
dEPPGwYKEb+bOgOjqYxep5mph/LHRQqDIIuSk3RalHVulRwnY+Z2ewZV96qnSE90xW3sVLg/ixvP
wkTL8IvEtP7ls4b1BqibyU4w77qUddFEfErqkus22rVAew7ZJxGSV6slBhs784iAmSAIxsnfsATa
0Q3lIHtlIuIixiOmFt3LzHVn0L9gSXhwwFGzeUCgC9hCJD5jjq60Z9eEt8FXd+Hgt60y+zZNARr4
XGX95INKF4T1Orx9vwdelxpzhr1IThoqodl+ZEO4r8oGSmfp7ZTdD2v4iTNIESGHCQofdZcvqcr6
bFMTahYKAegw8zXpLIHj4y1KjGnj1qSoqua1iNSnNz+BQmuyAMdOxyp9S5lR0dHFs9FBGV7jhLoQ
tB2sdoVzF8hHRbuMKb4Cy8Cb4aY3fnCkcoaSqmliIm/W2xh2vsFPYSwi9wYq5wag+rcV7VWKP8NM
kMJ1U8IlafqD0VxHLk40N15svHC4pzmuOxlK08TJJKxvsasf7QkGd2saJB7YW0ZEKFC4zY+Cgxc3
Tdug32TBqc4pS05rScIjy4DladiHnWy4Ky3YIqkQAFwatlsByd+KTRHsX6Ct80AW+2TIWrIE2BIT
EuNDw39rxXx2mtNj84pOgxfam3741C0C71o8y58WG0PP1pirS9aiUaSPpdW/qmnAIe2OSzfssVEN
1LCneE3wALJ1JBgI+y6iJWOQWJbq5pQnUbAezfyZyPjKxlqzbJ/xvD/nEEDg/w3hqg3UcbQZ1kD+
An9YteC4GTpzrTNrrxyyAtAyScmkmBdAe2wnB65NN5+cOBbqPiRs10Nzb2Pov4kjdoUa1/hX0+U4
mNmK1YpfrTDmFsSIGlHuFKINW1MuKphlvYrWWV9eJRQcIwluw7B4j6uEfZsqPyFkTcKTa6nHT0So
pxNhs1VqcgKhQhmOCnUNY4ylpZWNtdQ11HZRUPFZBi+Kvs3LgL/ctLVrrbovcuLThllfs2rEDWXd
2aofg3c0kSfpfU0drNXexxwX6KKj8oTsweBrt47OcM5gI2VZzaOuq2svQ857c5bM9LvXedEQGZTA
MXTu0zi+2EH2qYX61wR4cWElDLQYJzUOM3W/NVu0uGejQyhLwQT7Uf9oEsRfDdW4q9LqKwVlts6t
4uqo9K11I4lomsAspGtrlcj8pR4sG2BZ/SERdXHQBTwf2WlJ1AM3fzacsF65NhmmDqv3OD5SIDaw
hUr24fBusA5HeXdH7u8Fa+DBnzV5ZRbvfsYtoYT91MmBx5PmUpDJiSSWziGon83ZET4WgwOOEp1p
HrMx+myWwEniU4KlW5/y59yD3siW5CMzq0OcM9Q1fYZWLp+RrrvmkluR7lkuU5p6Mz2+SWhtQflE
bOnILckClD2n7H6KcqziIF2EFV0tDxmuNtL3IRxvhjqLF3TOcXadnDm4laz9hpSqlWBjqmzWxCKo
NyK2vygqyrchkbgxa3ajC+V1rEmKoPOT/XiILOiLXfEpMrhghUEio8IH5rT6igoISBd5dy9hjTCH
dK9+37zUKPdgcByMgUtZRg6HDq5EDP/Rsmr0bI1N3R8ab4Fk+lNS4pnkXUkdCXc2G+tm0THRhlNu
8W5Fnzm7QqzyBT9dqV3tAE9lmKjH+btZqzu7o98j0r7qFKoOCsnasBnFFWVHhLCAIuQQt6z7/lNC
0fv9Qx9KfKIKKNyQS3RTegECUd4K3CvAmPGBRuWpsDjyJyNPM3/qniljXNudQca1qnD58tISQOtb
9uMM69NtmePt1yz3A0vXKq6RmCyH4wiC0wAvgIgSk0KOHcygrOmDzsolPi2oHJ56UmCSzbr+nhqm
+/MLFSVJtCAp3yRbhNUkWGe13F97hXVWNdN7XPqaqyNpk2I2HDiPCdpeim8fQhzu9PkF68LdFeD4
iT8Y/O2kvE0Y0afmIfSbp3H+zYFRZWtTas7K6VZQCBadOd0XRHqg1zEX5aI4ZKC1RiLi6yoyriFn
CALJe2nBNyMx65H/sbaWpMUnKL9tTo4Lu+c1xA4JLFke05FsodOvjIGnMrtwXCVeutRL8dRjj0ci
7C+uYm6ibpoheCPjCSFOWJ8d/ShTDr7JzySulqF9BgSzhinGAxcRT/Nra2tSM+mrmarIaFoPOFdq
VYl3VBBf9U3/iLJFMrUHE5lrAeMMhsc8u3okXeyu9VKfIw6+m18ooEHrpc8hTWiX7ObinYgk6AZr
/8KZONqyL9J4+MhTZS1NXZQM8HFy+0HBoDJGpWWQaG20wPzxrHGH3gRBoA3FhpkluWz4OR6DRAn0
FjnBgORLHqEW0RO6UHSqum2fGw+T1eFvaoZ7Wdir1k+trae8jKcv3LYBsF6QkxS1S8gpMjno+ZAu
JRtawYq+ihAzt950sTVJbzhHdpDkgEaJDywGGn1ApPApexGbYSHyZ9SI8QZU0LBQ05sq+nJDdFKh
2c4K8vxJZemz12Pu95t5QklWh6zdIJaEpH5g73Iyjq21GpjtFMWr5RZ7X6dEmOfJKmh4dQGFE2hm
+AYCyCpwV5HjQRvhhOT0iZVz6xkHGu7gcVBABBs+tpaTrlY6RLtFE5FwNVkGoNK8WsLvlh26s2x5
7w2neS7cVAfizdZFmQgB5vRBCe1ljKdqpbcWhGjGnVo1skgPP3iVPsK8QvYeQuogEKiailfqUT5G
0RFVSEtBUG4Ygn1ViWsS00+LlkkZF0kuXBqS1HdId5XKp3dwNHJj9JSjiP671PtyF+AiKvQJ7oyo
9ohMOdc6IdEcUxGeIvVRM8daGJOXb1jTOw1fnRU0ZzxDEImYtDFzjkb6R9O+OfIfZ1QqXGiQr3n2
3JTlWiWk/0PRCmAWPLQBkWLzyQI2bMfKRRATBQkDv8o0xmuz2Sg1+LRR7yMMuwtvHkhQT/Rg5T9N
m0um1bQThVT54QWEDD6siVlOG0d5TF3BU0FJspftMJGp4E5aUnPVryOLo4rHU4wnlLOt/MceZdRq
QYREj1br1gxixb2J2cvqwnWbY+hBlX1Oq/yecwluWN4FuqWG0ZlZF5vf3FpM1clYwjgg1oBPtjVO
UYg/Wg6s5aVkP2yjurPX2gxTwJXpObeZYaxp5UVuI3a/1EwkXN14nDJ9E9tZucssC5pVJxdNSec6
c9pxETRHqnbx+kXPbcTJYvK/c7Nm/9AsLfJ+J8SXZ3tG+RvkchZTU3yikH4U3ewgNcFdUxGYkQXY
YOBuUzzg0Zx36wYG9hzHSTjVizFlwsV8wu25PwOOA1jtaeEGU0Duh/mgMUetpkRDqoqjSxrDVDZJ
KC8dTg8c1/ocBnttXKve/MoEd6CbjXTgTFF1a9mps9MnAmF2SYLcqGVzdD2ruiUid9VikrN2wbwq
j30mtBQ4tBXE82xk0RlZceyRoTLR7kek9H7VJZ27bQMPMJ0fvVN/9aQ6t30IJsYVjWteTL/oHpo2
Sbi9cPDiYNxzEuyemewd20ZrULrs6D7GomumY8d72cN9m1wmCQpgZGWaW9LJwxsVtuU6rZFIKOF9
9efqtN5pxV4CDeCihQZLzPGY2HF9kWON2NjNAYsJkMJBt+M3Y2rjLxXrNx7dUc/5OH15AxOltZSc
xhz8DY+B3c2iV3P13AFcYhrBRC27Uq0trZGr3AfkSm2XdSCWUF4nxgmOw6TXcMMPP+nYbIFtuPIP
e587bD1T9/fMpRhJxZTYMjqNTwXu31M4jq9FN9F8UDXufsxjzz5o1tGdyxJ//58hgpf6t5SNOC5W
V7sJzpEJrawf2ZCHU8DMxBMSSJ2joWTq7cSY7cXo3ZokDNADP0PWwZGOYGPQy+mXzDbjqFiHMsu2
btd/d6gJO22ygrOhgRVRghhxWoEjnv+nxNS0LYjL+4oy4qMasuSYSwRqLKIpd+Kd76qdb0zkOFqx
FQa1UbIoDn5FRdVow93SBKxGU6fC0Kk0cccCKO9Mx/SWQRSZG2pYEwDxmVoLe+xu0tzrbmLgm4Dc
fPb2/VwkGFrzjuP3o2GHUW65lJxNi3t/Lwwqb6vaDiy0R9jAflr4xxJuCyE8zvq/Fcp5AAEv5+9t
aGssb/wRlPNE3mSZOM38LSnObJs5OtHQaEU/UvSR24zKBZzUv970yRTj8dcjYzlOcuNRBCLHcNyV
jbb7bQJVOa3bidmRs3ZijpleeO6lDfp9/i8hJuBpSZOTqhvBTxtQkejReErCsFlVlh4cjd6eH0gp
4F3HpA7AichV04y6M9IZsTAXFltzjycfjXUK+QC2EiYPmr10eEInLzyY4v1ga9OdDhdyFwkNpxDi
ZmC4HFAVhtwRGiLznTh/GKUXPGTXan6g1SZ1WUSl2udJElpzqKW322cjGCqLM+TGoLgcAwhr4W9d
WmCGybGuMUfOBZsBPLNVpmKx1wGpwtHAKN6w8TpYTYZRRauD6lYk41Mjcv/Q/HXtZnM2Zb6oExJ9
u9IT94GdDGcR0UBnz1cutpX4NMpYu0kH9YQ1eryNszo6O27CdMIao4+eCcsiKvHtYAIsdl1Uq2MO
xY6kAT937EDGZsRKerapgKItsBpIf2w84nDz170PHQWkvYEPCWU4ZlnTGZsG3fmvlwjVyV//1kYa
ZlAuYswCm6DACATS/ytLzfF5hB2hlwP5Ww8/TE1e5Px7ISqpMAcJI9txN3e4PId4zxwKMcmewLqI
lmhkkX9pccMqr4fi4b/+Kw8STCvzu8YNQVNZMINPzKLZ9XX15YSWvc6oZ1oa/Cs9IgQnnrU5baSq
Wk4EIHehCtyDND4ZYgzn0SqzYwYeyypkfQlN8/73MwJyM6euUR5orShOk67Lh8TGwBaWxmvnFM0q
1TlGRlgARXPkiigIZzr+Pn6MOyXWNEjweYmYwnNMhAtTz+XD0FDzJyDNYlr3kaIacFNhZi5tUtEX
yhYQRSCvulZ1UNBOL1nL7sP1qjtCKlc26vZtYTvNY8URNMzK1WQo5s2SCR0cVXWSrp6eKIcCXzRu
sCYD/hzG6t6mzbTSyo/I88aXSrd1Ri09bRdOu47qAKE/HZKjtCoEGFHHd45X3Zid560N3S/u0D/J
BlBLuwrq+d3wJnKRegDOm9PuEnNUfyZHqpF5oKeYjHJ4Vb17pzq6usq6v0IGtPcc2TFnJX35nA0/
fjitBaySgezFfeB78t4WLgcWGb8Bv9KXscYROGiqG9cgfi8EzCfRnCC9apecNXMunWKmH5tAb4SR
n/zSx1ALUeMGVqh+GxCcZuM/WQuwWZ2/oXroBrmDE4lROSWA9s8+t8L9oAgrlTZZxS6gu8kmz815
FA6e7gTjG4kStrah2hYuLLhOOWtzVNlnn0K1BXllnC0jp1FmqJ6J+gGAjGEMBhJ7fowkew/igwoA
LYu/mB1sxyE8qKa0HyvctcsG2tZtn7R3szt1nXR9CeWJuL5TFDRqZvBrfm+L3kyikz9O+qnX9IFx
DTWBwPq5aDrhXaOVRvYIJLub3KBVUS+pZHSSYUpvowtxUI00EqaW4PTRO8dCsIcmf58dGsSWgzVi
pgkfdGQykMi2Wk5VX+0d6ahtXkK8lbkoWChxl4GU3jIrlLspcd21DChmIkB2bg0ON3FosMwTHozd
GFJ0B1ExMweKYBEEekB/Yd5dBpyNIFSxykRxjjgvPHpZWdQxL2o3FsEeaSVLuNnnhELuXUoNCMai
AoiGfupYL7ZN0+vwPKeLpRc9tyG+zYhh6RoPMzdTDwmgHyYQKp6zrBRFvDWNxOvBJL9lkzaLNXXr
JCDlXSy4IIghNTTtLsTXDlbxqsBLwFvpVz0QjRMeLm+X8BylY47SErzqtF9G5D14okbQRPuTC6UU
YHiarDJGWCJVlOGYGZoIxFUknJAm29LZmTSQFoNiU5u5HIU6/7F1s7Xr+/PTyf/QVDbNKC3EsrZe
T5W8KssLtqbtyYVXmlsnr51dk+qvuSme2EdkbF1Ldzm5GAQ9E1Kvxa1BMgWAbJfsMi7GPA6MczTQ
6DLi1meY5mLo1I+sbQXnMuxFuRa9ZzyhZI0vyjXY1nd1trW5KNdx2xjbIi3wx0SvzMGiBYs6GSUC
l5Cn79tMe4vm9W+srduORRxhtbqMiX0ORwb6eqhPK6vTnyzUqiXu9Nn75SSQFk84j4cnXg5TQdw6
Bc0XI+xO2pXErZOP0BbsA6caJjCCHzpA/JjDMShFGAZJ9YgNmYNVEIpkn7Lk5iRvnEz7KTS4hYas
gID0abMuwAAMDU5QK0rpLemCw9BFryUbdczREA0IMzwOZQF3fqIwMJl+BiNzqKvk1/J02sCz8FeY
ds+6SZRsRnxQHxbuI70nUzhtCqfn2M7YaamLgRFe5cyKzFL4sTp69D4PJsFGV6+ulWWd2fAW3DXq
SyHXO6lEVcOJVNoaUWq+TcrQpdk6c/aT4WJvrV5E4V8ao//ye0KkdW2/eRzcElce+USbrS+SnTFY
2L+d8QkQFpWhSX/R8q7aRw3lld08rWwyA70WR7BCCG4kbRtxR/oAbHnIab9+NJrCXcNtLqh/Zdtl
G+XJdd1w20mdOlXGI3Bj8MJaDChqK0HlLLMVB3qqJeYf2lTD02BpHJJTQ/AWqILaOUrI6dxUwtpN
eUlipoi3Vtp8NSCylkFwzeyhOQ2RKFeMcU6iyGmA6BkYafaxS6B1d9Mly7D4K2M8lIxdt15SP42m
efh9IckEZ4Z6hsUdGxf97OdGthKSkkfaQFkmFlFKuB9Jlh7wurtzEt5lzVWQKPEEZFV3Rxg/XRHP
PlBT9GQAg1hYHbhzUqSUKI76fWyNrzUX8aqZcytOjJHRRRDDYpi8Vi17o7lGRSYCt394NxZ6/2rH
GF7yz1iiAnYJxC1nIqhs6/tE655oEHuyR56X0dkFgA0IvITLNdLTxko8P31fmASgC8+e7SkC9K3n
x6aKP2sHythobERPXENo3lNLR9muZFHDPM8opMKwEbbhXTy1H0IhatHml65ICb/m0iEklhm39qg/
2ho2VA5SKD5F+obZ0V5TDyhVu8/ZHSyqAkGoMNGufBBurpQYoF1EdXiOQNtixNt4ng7vNF991iRJ
glG+0zgPMaX+ff9caeDMjqqNZ5E8q/m3JmWFIOWA/2Lu8nuTFaq6Y4YCx2PKaJbg9Xihvs9zfM0y
Gw9osf41QDtq7Oi7FJwhvC54KGHlUF3OGUQUOmY/il7//OPf/vEf//Y5/HvwXdwWZGOKvP7Hf/Dn
z6IcFYC95r/98R8PRcb//f6d//yef/0b/zhHn4r2p5/mf/2u7Xdx85591//9m+ZX858/md/+z1e3
em/e/+UP67yhVumu/Vbj9btu0+b3VfDvmL/z//eLf3z//hSsB99///P9KyNJHNWNij6bP//5pf3X
3/9k+O9JaXq/79Zfb9b8S/75HfO/4u9/Xovoj/X/8Le+3+tm/inibxbIO9OTwtCpvbH+/KP//usr
1t9MR0jJFzE22jq/KYd4HvKX7L8JB7YAX2Gb5pnS/fOPumh/vyT/JtCo+ZrjesJ0HePP//cW/MtH
+V8f7R95m90WUd7Uf//Tlfz68q+PfP43Oq7tmpJSaNuQUnieNE2+/vl+BWfJtxv/h1ZwjyxnQS48
0JjKzY0oXTwo+BLolk7PuXoqOHzLyqSNGoMOJ6se44fKxx8VqlsKc5aIIlhugYdbnvFpEJyfA0Lg
4Ub8OQZ9yUutLDEXFdOOBwzfmRRH1xTrYd4b23qB6k6yJ1LhCqII93cefVJTf865CYAFDykSWLIv
2xhYKOmGZRGJkUIXd/TPYeL3zPC7CIOXhkDa99vJT3U2Lj4xS3iNkCHoCvTa9tYs2pG6FKIw9cT4
rRglxnQqspqSXgE0uGvRdEdEswDQXfIj4uiFvcyFEfR6DCr0dGJolGmg19F6mBITCknyz64eiDcr
Hsbn3tNw/ycu+reQJr1EtNzX1WytgV0yWfFtH2t4nWt2DZ6B8V0ELVsTkMEsIAz88LAgdKMyWsHw
4au5dswDOBgDj1zy865aw6dhtrqxE67GHlu60bKMhh+he/nZ0ykv6Su/xCVWvDHv7hDNhpfeLL77
uL3PS0Nu3US7JLEVAHvxAmojGNZnE8+fyQGuF1vqkNdzYAJ1b62igc83y8+EMy9kgOmiLqZrX7KV
NtUXXlSOApB1II1W57YEHTM68YGs3gr17GEyo72A2JCYzRe0OKgPXsuI2YmuOLEI+eAoCtMBmzNF
vpMHKsc07RupCJSGwRyXtU329sw3pWujSKY4+C3vkDuKqhd/R6U7UMMyeJQjCaMk3gydduBcsPda
UW+tkODYYDuQdJEmNBynZKS7J4VjlF2J4soMD73DdEhQtsLEdFrkmXfsHftaeAVrtLoTNScFM7lN
AAgL10CESRjUp8nFNuor47DbKuiOug9zSC9uw1rbO/awIXd1V1WVvWzc5HOIugNixMaeynObq7eg
MzkIasdIwLMxJjxmooLCmBJfi4fiYKr+HGbWvvRxTo5Neua0/MlR9OrTHkDABtRJGs5iMKGjOur0
ZSFQeH3pwOLCZGFxgLEMZkYpcspO8IMGa87nc3/6IzNc9slwm3xuBqf3DlZg3qVedOYdX9sJFsu6
Mq4N3PWljrxPNds7rrl1qXs0QACycYZqHzNPYafkM3nz5VWr/W3WqI3euMfB7gFFEd6wUO5VHqAj
JjjXiBkni8mfoS8k8rMI9EEDFrrTyoOLcrmisMVipIzMqMp7tmGPGgYvjONzDV/dfOVasvVKbtK0
DvWl3gzoqYi4lqKvwIvWJcMZJPpXLjBSSDkg/4h4GhnFDZV9+6DmVQ+g+xa/U12rtumxnTH8hL67
jdVS1+DmxbiDH9quXKdOt95ALsvgTeRFvNk1Ds84I0Jru1jEIlrpTK4ccOvUUuSE8htXZ/STxw/s
XjQ2CexH9ST+tEO3ZW9LKIoCJUWas68o2onSvU4r1DYxTVx4sjXXRl2Hj+S6n5TJ8MtMQOn4ClwK
DEBrj2MEl7Nun40GoyEoAebUsE8Zr1Y67BXioFnlQSQCgLoKKYUPNXZVZdedzZ73v/BcWr0VSmBv
X2yHMmzl6Zyuhp3udDh/1BCv7KbexYF5qN3xHS8r21BoZItMuqcm0zZF6q2dQt1z6tlGZnWspoJg
jZm9F6X17c1VPNmgP7FqQr6N2JZRALBrQo6sYec9W6HOPnKMX/IouyllgmSaXSYOeNxgI0J4eQrd
7DDgJ6F7isOF12y6VqN2xKMT22Fig00bGnCtn8q+1tdk1t8Ch3hoNJoPQWnjOwmCrR6VV9thoulK
jht88D9BRRwIgjWNGPOgr7H9G16ofUTv2FR+8TOm4662vTeewGc5BXs/Mg6TB6ivHmpFAh2lZ4yy
7yqifQySHYw7AL3LMbSf4kB/SCJDrmIv6KmUL5LTSNvjAlE+2ecdDrURL+DGLGgB62pQ0m4M8JFr
O9tkY4wFoWn0daTIH9En291TUSOWvWEHK43Sz1NjawkdLPYbD0H4gCbJEYNAydlCh16EhvIWWuiS
M9FD5vO5MaJPCIhQM2xlJRv1VhvlK/o6juK6aan/01+ryvkYOk57cc/50CaJj1cFGSBpMw5tA0km
qCM3STvsRvwEXqk9hVlzi3mVeapBBXuR7U2A91mb/rAfCLGPCIKZOCcBi/5g7iJ51TWcqlDpFsVg
Pja+86zXJs/SXh36snMXAPcfvCC7eql+73sMWcL4jdvkvo+6Ox3y6MqoKwiajCbJpQQ3reXcd+bw
4vqAE/I29o99q1D5O94owqkrNvubuKXVzW6zVwJEDHhkyDisim/KoLgPh/Ip5aaGc97QNaC99gEf
b5ocgcTe0Sv0iU023ScmFtsqlpcxS6/MjnAdzh1NbXXqZMdNI+x5pSjxjEr7AuVRW4DsvIO/p5ZB
1acr19Bfo6x7CovmUbXdWbP1Wz3FlTRF1ms5gvKwDXULxOvHbpxt41EoPNLDKuH8hcT2aPDaum2z
9gIoYRQTBLV341K/WCQcTMuuvx1a69UJ6fh07d/ViXUzPYLFvfV70LE8JU8+1DAt0QmukXXm3M+E
rCKrBpPdevDMjN5WG9IOI7poXfe8v45lvAUNXl7M3DfAI3IevEm4bnxXbDzELZBvmBGCPrrr84lY
boo5OCR032Mrx9wuP3VjeGEo1YBrD+RyHvnj1Cx2uUkExiSOsYh6Z7o2EtesVaQ3gc42wCypK0gi
hp5EBx7KWG8PrDdsabTuRcIEJEuAKuEwvG7N/DIapo9XobkoxcG3tcpP+BfT/yXvzHYjt9Iu+yr/
CzDB4ZCH56YvYh4UUig064aQMpWc55lP34tZ5aocXOk20H1RaMA2YKelUITIw2/Ye+1bKxDodHox
HVOtfw/L/okhUQwIlrWLW0biQgPv7pniVARFmfu4RxzB5kZq5T2a5hd2gdQj0P1QNvA5E9pY4jfM
2uoDVET1PFKgQ0vSE2BdiBhRSQRrkWXxqklwZQStDbgia6ythKCAVhHEfxCh+TJ6GOAcp2yltA9v
VlqbUUtmuVN+1friloSsL2zu71Of6XzlIqdq2+45GeAH40ZAC5ih0JXsxbivl75t3k9V82YOLol9
kQYBFQlNUIw4k4pwieAP5dYp0N2t0BJEhlpx9tzg2gwJg9Gw1gSJ+5lkKnRZgbb1PfHGJfHKFXE7
Ze5q0rU78BX3VN17K+i2bWfsI46bQk1nRzOiZRro2tpW5TzVV4rReKWzpPTkXdCzTE8arghZseiv
Le3a6ZG8qH5EUdPvcc/yTK9O6UQuAlLUvbCqjSMV26R6ryxAUYlL+rthkafFuufVwHS+JEg05D5j
dOLRjPZmeGqTmnxlAIsju6saU2gIBCZKxAXZD3HMgbsPKvlk4id3MEBBpF6PUQ+aD6T2PNgkda19
1Ma53oL+gguHIzGGIknJ+945FbQWc9NX06Pk16cTlTF1pPXOTJdscF6sQKPdDu+lF1+5pM0gqwR7
0t3VDRLLwD+6Vb9Hzrj123ifWvlta8BLDFgnaOTqJKhG/a59i4YaNYJzwzqFU5GpL5eqttBF/xwk
2Un4ExTOttmSlHyfk1hWRdnZtcJT4Isbq7L2qE6uYpnt7Kl+tGeiI3Uz8470w/CymzZqr3y/und7
+7Yp+ha5vQHEsb9LguS5C4Yv0WAdGnd4zz2DvAovs/Zc1fddzpM/EtX1AOdkmkBnwEbTCClHvE5T
Ee/N0AW5g76vKx4707+usABrAxvXqLwq9YEQFnNAsuBvu3Y2ILBrAr8VinRja/FxtMJdqqaD09Kd
JBU73c5zZ8jyowldBGOjeWHs+NaYzrDM4rhE8FZfNfb0HDaRsxjc5MYhbUbPq1dsKcBcPMGcGQgU
YvaJTPgEVBOnwInlMYDnIZydkZhNW6WdtZhOso3DZ9nzPBzZlq2LFrCdXQCHHdMPdJEos4rokeTa
LUS9j6w1D3bZGvueGf28kGBgNBDIF3ZfnQI2Qkj+SjcvyUrH0de9yePMrjgv/p9MSf7b5h9MyX83
/zhWb+/hL0OTb1/0j/GHUp+EYVrSEbrl6q6txB/jD+V+ckzqFCQ7LIIwqfIn/xx/8CeuYbmKL3Bs
yJ02Q4l/jj/kJ4FYyCFrzHCYWxjC/TvjD97LD8MP6Zi2SUaWxXjGkrpizPL98MOdnNAM85oTMx5f
zKF4aLB8Lv2u+/Ldh/LPscv3Yxbx85SFF3LQVrsUcq5N6/jTlMWgcw1yTjEoU83WJhhlN+W7Ck2I
yKdTXY9ypfz4qe8YLaaiArvUvPRJ/dLZ+3AiGMjHvs2wMCtrloguIkRwm9DOu6Uz2uMRkuRRZSTx
iVThbxjJ3/AbONW1edfiuSuVPE06omfN0PadJxAAWODLNKdgyiCzLS3bjVHlX0KMU71s7vQIwoJg
J5jzeCS9w1br338apvz1Y3d02xXg0akq+Ox//Nh1O/dst8PQO2T+tal3JzeG6TFiGliYFs63uirO
TZDeOkN/TgdM7GxswOT747ZqvScvReJq0I3riXorLY1owU4/OgWdZR/4z9KlBjbD5K6OGcunfvTi
Ac55qsCdvTTNGN///s0wJvuTd+MYBhfz/A/z24TtuwmajFytCQMPezLN21vYmClxsrDI2sS7jePw
5ITO0R3adYC8mlrjOqnSU5c1/q63OTL7eCmj7ANDqUKsQSHaBuNCFgmoKwy2SzYpXzoVnjuPDXQY
yGIpSTqxYuelSwdkFK3VXuferKOxUZPajj2gtIBAlkbTFwe4DgNmFnD8+o+TdL+1Psh4e0gUjWm8
a5anv7Ldv/Xa8Dm1DH8VODZcWRnC8w9cXLg6n2UT4uv3y5DAHOuSC/dsmtieEyOqrv2J4G6CIS6o
GwAwm/MepEkoKLP4DXVQviXZ+bMjMK1MOjIpJlNf9YxKELZbRNRVOi8n7c8evmB850OITtJ6pc8Z
KJFg90+zJ3Ki4EcUP71A4AJnNxi341CyZC3iD9e3452fYfqOeZkYqQqgMdSEoY4IMKV+NnOu4lDz
CHVD7P3qOeqz11YEBKtyizp+3xigZgCFnPqBEgeEEQK0ygWNSA1j5xtf1CcNHH5OyN2KcN6P0By3
GIkQw3rulssVy5dxHPNsY1nOC1ldO1tMW9Uw+cvNRw0ZBNsQ/DpucCkj77oeZxu1LFaVVV7P0qcK
8JVAY5b1NiX7ZNw1BHfMOnDQPXM1tUbJuJzFNaZij1G08s0fWSrWMN60gvgkbyuBBTK9Y5LojSCS
Y6jgruWyI27XkpxdzVNnv/E/S8kGlaweBPHrufl0GIVxeRY3BvolWRWrWtPBAgTAkYONgUMuKIKX
Kq1WjK/vAC8fgi67i5x2OgT95JC3k3/1uHb8ZU+Bd0wYP/J49srXSNevcrju+7IeYfRg/VkKtFwl
UWhhTmiyy5mDuct3llFRWNc08CgOOfLKeiLXxiBX0Tr5cYc4rYR0V9Xu8wBUZN0JLJ9YlwbtvrZ6
gqddv3TWhaqfge/567oZ33URDsSnIIyWwIYI+GUOasMEswPWUFzZDaJys7sQw9euwnD8HGbmY5tm
1k6UpBIFswTB4TcxtPUdAoyvWmCRpBgXl7itz5Ml0pXVYnZFFuMvO6leoHk6y8QrAKnqE8Fos9+E
qTlCyvQrNGoXHGl4EmR8i6xpztbsJgO2iF2nbny2Ul1wMSzurDCmFpqzN4wi+RBdDNIBzh+Le1JA
rOQj6xvI0SUqO6hi8Jxbp8Z5I+y7SU8hkXaqX7FVwKnYaW+ZPt8KwynSrPK2yeNHOwADGKl846WN
t0tjSe/QW+h8Y9cQ67YzFd2XuKCjefYGefYcEe25p3dBML9r8mlz0EKts9ID0h8B72mcnI2iOJXD
gwGulo0a6gO/O6BLBiHIxaATCmYawNvLxH3LYhcGsVVIIuHaM+UWaquKCjiR8aWPtZd4oJs0QB3u
ABwEq9j1gNoC6gBhy1hK14zrWu93rshY8BoH0pYeCiHvw5LaWg7bVjKK40ouFiWj7AUl56ZAklMb
ZFTX41XTyL0ddvs844ZIc8KScQfdi1pdVZoycCJxGMfg6FiA4pB1z3FCL5AFYBca20BOnF3JttbW
IqyO3MFr5OTdkeszuMv6AJfy1Fe7SCftSeuiXdw4B6GMrcthHcXTzmywouqjzr8BUgusehsAdMC9
WuClGE/mkGIoaONbPxR30YS70M2DCP0l/kE44ogmonyZQCbcQiOGP9Yh5q57tSVr/oNnY4DXmblq
3x8ir92mZbQUDVA2uNAMBezpSvYoEipSQ4pKL/Z9X70borWhpsY7LCQASg117ySls2HyYixRwq1L
slshdaNTYD+RcIAt46JZOpULEiAWL3adl8iQAbfUJQH1WcF4tD0WKbK2LPGOiY0jrqjkld0hDtLy
8crPIZw0qAjwr2eA4vuZUaE7e3Sv2DFUvO2yqlvqqv1c9XhvGksjhJl4wYVpqnOndEm/Il+DSl0b
kp+qG7Jwa+j5MadFuq40+9LazOPDdksQBo/W8gxKgQmiY1zzERO6wIqelISbVAV3ZQDZyx2/Gviq
w6Y+OJnEkBpqLCvsD2JIaDgwBG57CK2pSBTeqOBFTN5lIPo1q/r7yRiebH84trT0qzrXnpg5lYQF
WQyO+tZ9aOIRfUw/K13G5yYPfSI8da9ZT1Vwo0hBWeAXfPYMk/RTAz4SZ7V95XrNNUHp5TLO6xKo
z4Rsa7D5ygTqmidYY/saJ2YOVsvAaWYNvr2QthrZwhGYxfE3rpJahhxsQP36vECKTQp24KuDl7Gn
YgcMkqI/T0m2tnXjNQ0KasDqo0udcK10Tq2sZhwjyuCqxHWy7+vsECKLXBAheOoxbjbh8ErSN/eF
aY/vbkXmzKLs61fhgCpyGsI7eJ3HNjf9g1Uqd6PB0AN1z88cp0EPuRDFKyNR4kjG+4DMLyAHAKa1
DK+sVxuvQnPvg1SeE/KEUxOWMbUbShULcE49kF0ZT1O57iQj2IadOyQuqoDGFFwcCIcbopNlOl05
QbAfS4yWaLCB2c/797jjXpHIaBsnuVbt9IyL6ehqXJypXeRcFcwcEG+SLVBn2GAqcWX31mNYTS9J
3V6mGO7GX5SFc0X//V51rvilrlMdC3ob91sN/F1VmIStiX2B63QCBQg+3+4Z6QqJNuhtBOtqYAZD
J7EpUMxVmVhL53NZ2JsGLitXGcnBPr0t9osJ8KyPzSpByIxmmdqC0xp1WcsyloFjna06zj02BVlO
alRsLjvzNhrMkyl4koTUlBE8hwKFCwISEHrI0SZ9G0RvhQpWiHRxWGqLvGPRwGLONa6sjrAMeJ65
y3QTzoOd1bcDsQ6//3Dm+v7Hz8bSqZh1ujgKZkefK+rvPptsrn4TF+QoAWbtZuzpz1G22326n1r9
WTPVjazc91YL/uJ1DefPXtiyDaGEVMAxf+r3AApMqu/0btv18GGH9gvVCjUeBR70KVCvolLlezoG
X9hqRStw/otEI4QrS2CxRlocQeqbzF2Vsfkss+Yv2qJfm1HLpEdk5e/q9MXWTz2iKn3PlRH2J1NQ
G0wifB4Hpqo5i/jF7z//+W3+9PnjBNdNQTHoojswfvz8KyS/LusPkK9t+Bhm+YubjJwf7aHIy3Oe
EVXeR+NfvKb69YawwOOQRoTaAZ+OnN/+d7903Zm7JEKFtsxrNqp2L8MczTVIpmEGzydMizVQF6iZ
rOlt5GkVmlnTOYxac0LTS9KDN+CactSuprBaIoDsN4Y3yaUGWAVsnRat2znRuu8lXeRQPIWORk+j
XaN0fotr/zbK+y8ROQQLupAvLrraFSv2p8ShDum9HtCkIz8mZvMUDDn01Ci7WNDJnE7/2tSZtrRk
Rps6XLQi3vWpfNA0+wqqK9k6jMCQ8iKp9waEcnnJSZv4QOEkrNmDQ+gGFQxmpS59FGzMlh0jvzJI
tqPld2cvGOTeVf5pFi+Su6Rua7a+W1cz+jW7VG3TDup+GinuCy1+a41xbzjlsffij65K9E0Vp1d6
LiTPikw7M4WVKyDbzqG3oKywQJxuO4uGEl5ifjSc5iRA9G4w/R4nLbmJSHeG/o1HYPCOTol42rBQ
R3671P5vi4f+28ZiUueeQkT1H2RBizd08nn8P0u0Sr9Mx7597R/iIP0TImiho+WRSqhZffOHOEj/
xMJPKmZjTI7s+Sj7QxxkfUKXZNjKcFnowHznTvpDHGR9Enw/qSzDZehm6fbfmY4Z3+7J7w8Kx+S7
uyiQdKnzo7jzWOu7exa5qNsVqV/vptYPzoKyfKWjQQnZFPdTIcIlqvTo2am6YWtijySZ0ryFOois
raTn9zWtWPL2zsKJHntW5abORNqKngwFHVMgoUGjxy61jdDcht5XQ80upcE+Cjc6RKENA8SJT3VD
dEJUB9qmqedtV+F9gPfpLiHgo0iOz0R9bMqyv8aCEa5dNP6c2RYJ2IP47HqDWKQyCHZ2639Ore61
tnXvOIt5tuS3T0vHyEyUwhmLEW12dOf6tZbINWfjso6C7tj32JTIsA+RasJmMHJIpLBl3qLeJh4H
sfXkqmqrlySjjFpnX4TW+jcuZOwp16slcxncLhooqQJfeRbZ3ttA4AMOlMk8pAPGj5UWCDhgA7Fv
blCPCIIEW710mLy7vCSVYApckwy3KRHUmSTOehECpd6eVUkkdtyMlSlQOw0pOI+8zgh+RIPJhrzA
ILeSQD82jaWogfKc9F2hX7IkTdee3gMLkFa31SZSel05pEsjCac9Jot632q1Qa836smOLQ483Q6p
8Fh4bKGzlDliwoGLngq9b7J3wOMhDEnaM6rDMKVOFAgkQrgSxPLJB1eyyNlhk3jKBOuIOM7wuVg4
6I1KHCyzvQFFfyJ0T9v2OcRh6nwGTOS2af2t6kO5KsoAYSZeD7zS3Vzo6GS6eHEbYb/uPpsFO3xi
HHftBIDAZbeABK16zmu0FU35BcQb+3pV3ftMCQGVYwC2JvkEKT9aMR5ht4Lvkktn6/qCtKTUOBEp
dGtk5XOty891BJ/EJZPWqPxHY1CkAYXZu6X0YVtlzjMuJskDoXkgjuu+MBpn3XSpTpZKUi+HDPeY
nzanv3+O/p8pLNFp8td/i74SeNzvDtLjG0yCt4/M/59z8NH8cpR+++p/H6W6xdqARb5lOob811HK
okG57Pclhjhlcorxin8cpc4nZVjCUNLkiNWl4Iv+OErtT660HSpFNJE69aL1d45S2/25uuMn+nYm
C5OSd5aW/niUElJiM8WT4w4ysXYFFYVxfk+VbdAarvWSEFC76tKtSCYatTDXD0SagOwIyFeRSEU6
VHQeGg82bwkw9r5cZprLDMQgzxkcGEIGZa2hVhREFaUz34EBZEZ/XcqoO3SWhGI9ZtsEfrZyBsg4
Ur47IXmrdFyM9ZSBFyTK1HAFWFTudbNCJKFkcd1qDcKxiEghVtLatMoTfWbtmSlVxASbdOwEBnJp
z6pKsWC4468STX9LJx+ACkHGHB09i1PmxXkFNHNKLNIEPddd+d4ISqPKY54BsI+rYLjL8Md8HZk/
7awackgt80urj+es9o9Vr50GvIs40cm+UCE1I5kb+QHbsb/Qy0HfJ5bnrhPbNMAwkQnEY/N6qFxr
Vcjxq5uQJdPlFsiMkZdG6QF/xiAzgnxzJq2+VZgnFUzpwUlVv0u8+Gb0+6sIE9cC4uAlKEhE1mS7
agyYbAzHiYsS7dHP6UsZy6ib1GKLkfvBASBefVeXtbEZYu1dDdqwq6PaI11IWaTEWDgzjBo3s2uE
0T18MY7mHiIQ2E6bAG9Y7a2lreMZEJ8Fcts39WPXmB9xrOVLbhP2//N3QTG7anVm5EMeHvt4XPea
dZsUE/0cze22MiskNQp3DuniLYCqUe2BGavNFDZMvXmWLIvceMlgWi2mIH2Yau+LiX5Mz3EJ5SJ/
FfAyEA2yGwbG+uiriEmOdF/9EgmkMxxtZ4ZBuGQ3IHn7GsbJ0dImssCbEBqz+OhAHaGiK17yvt1H
xZgyZxYH9scv5MScUV6BfozblWMFX7RMPqNTI5W4dY4QfddD3Z7jXluHYDjJ8jLvdQj+lR1ddaXY
ABi9VG506rtmXFqNe+eGxO3i0mPr0bmraJ6NlXMCU296l0w213XJcGTAijHlGzS70AA0QMhTt0k7
HM4p5MUS2KyfiGMhJgdNCpF3veBqt4kRUQ5DJQ2Y2IqR7TNzV2gZQ/7sR0zcIrtJt74M362qganW
DuHekt4tshGeiFG+8u0aexICwy227qdwGG7qb/uphPlXEapV1dhI/4LugQH1U5+paytQTxKY6NIf
en1bdu2ceQm8bjSqaA/z+laheUIviN/epaO3C7zutk02eeBa5PHNN9IAITVN7lpzwsvIzJv1Aby3
3hH7gGiwfobZqxr4QSG1+qGAT8JTFae4LItrKyKeJMj1YleYfLSpqYiiqXTynXr7VYXdB/onn4R2
BGcEJV3CRFu3MfMaxuL1nrQ6soCK2bVcxge0wRhVfBSsHapgnfFfEhSPFrGvuUX51NhcVF07FTuS
FQMEBVjmRPBqaslDr/LVNIVXkhBzMpPiEw7WrzrhD+isHho1HMPYO0S5OBQanIVuRhxgYr6Gy4UM
jhColYzHiz/62Wo00SrovsU9mMsCtaL10eMnQylh3KRTeI/JEmkGFzX2f7hhIWG+ulVXO7SlF6C7
5sKpGXkZs4LLGu1LNzERyc30bBRIdGSbhmvOjIPn5h8jawviXgB8N7K+83rGNJM+HcwyeI+69Ksh
ow+GLWimGkkQt5z2bt+eJse873QQ2yJ4CwbnOptTJig7LtAu70AD7I2RCraKkh1ULaTKU/XoBdk7
XNwbs8mfxhZojQEUeVGQkYfH+WuqEFx3TbGYUnxOthUetZabf2iiKx6IJytBAlyOLDom8RCaxXNc
Jjs/ZP/rEGF06HEaISBLZwVSjFws9KxXoP04lfPm1TOTR4b2j5j1L23aH5FOXJSRVsshIOwwNrIL
nyxgD70lwrlIjRW0/8+E1OzEgFYqsw0YYRMJ9Rj7mO2jmhwQzq5HzbnxG3ZKZIMuRr1l2+kDCgym
iWMhJ3NIOca9l/s3mTkYpNUR81ZZEMIM3K9b12lw9PDfMHVzDkkTGjvf+YjWqljnFnkZZmJdYp4D
DMJCElJKbGQoVwZWqmjSwKpxSWTa3u2AleohnLN8piY22X05tvo2TspbYeU3rS623TBwaCTec2Jw
ZqYkMnNVJK81GDOOVkXAWzYhmzbIx5xyZx5iWJ8BlEPg/gYtK81XNav9M8skpjoezzKyexKEXFZU
jdvuMCLzqfDUWYiAjAOpjfYhmd1H3qTR+IRshuxvKVzKIH9Pq88VHOelp7y1RVQn2Fe3J+pFPoqK
/B7dbsjAKbzPYRqKrWaJcR0W5bkTLZkoZv4giYDfEI0qjpxNd8bgkocZDDupQRJhP0wV0ojXpBYQ
/OhwPCzbPJ16CFPsslOkpHtVEGrbeKwXC3XXZ/UpTaCojEm+ZahT8RZApKrUfCGn6BFDfQ4AgZlk
REjGwipN4toFOxg87g/Qv6ZDwa8FT3BwmcxsW461ttD6/J7gEYRRof45TwBoQ095gy48sJOoXrBt
3QZpeLCUuq618imY7IcoDu6UnTdLowPzUqPYsm0QiG1jeasqN541ONyLgb7GK5NqO8BF34V9iC4L
me6qrK1wE7gDBEoLZVtrMwplqocqvwzh5VjHXNbXma7vBhtLtNCGFzwlQBMMSGZjYJzpCRRuWZZy
FsbXZUW8mJ1QEPEeXeIF550ZVquV0RKhFne6sbIwanPFwDNpidLwiVcguPMaE+tEQib5DhhZmiE3
2MJkKODZHQxlc9Ng2hhMuSEJfQbRbHs13BCyzTa9gBQXT9Zjzb3DZtTaosKDJdMP9z3yh2Uc94da
TIfQx27Lco5OFxRpuPz7Pcmfdxvfm7n+13/bbOebB+o/z3bu3sAE/dKJfPuif3cic8tAUhrxQJYu
kL/8Y6iDGMpAmO2QEMdIBe3RvxoR+YnZh2UoB52UbghUQv9qRLCCmaYp5vmQrjuWkPLvNCK/ilVs
B7OXIyTONlt+E7N8N9FBKdLFZCu0W1y0r2QpoBqogWp816P9idzp516HqFcHgAxNjs7wiCXIj71O
0w761DG43cIcA49prCuSBETgv/z+ZfhMfhpj2xK9DRNsGjUTRdiPL9PphGm0Tt9ufYV1zSPZaN3p
yaUQBo1CKoi61bYcCZffv+qvOwSAD/A0lMsGgynbT8sLLceyEjd9zSZHPVW6eKEH2hiW9e4W+tPv
X4oL5ac3yCrAQAlHz6gUS8If3+BQGkQ89LyUlmWnJCFLg61octRimq5B3/z+xX58X66wDYMrgoKZ
vY4lMY79+GIJjl1VFn69tVMD4DGr2LWnopNfTNuqytU/zo5/zEP/5BLhs/rhzf3yesZPv70+HYdQ
+j4XSS6vB4UDqIBsttAmMaACK84duThWMN7CY3wVQjvimK6XSVHfGBH6JsfKHxMHerGXpzdVS4fW
QHxnXHldJe0hMsOvuOjEoijiL9Kt7+hWNyrB09L0yKuCON6acth3meIBMGMQK7jJSZ5tJaob4hJB
N1cgS6HeH6U9p3RWs9Qe50qSbeIGbXmN9y+EChxk2dNgDXN6i35jO8lbLYt7zTe+4FF0l/UY29t0
5mWO15FCgZBRiACzJ1EjOLamfXJ8jyzm6c4jK9V1y6MYauJq9Burbg5qBFqEo11QGPfkqthII9jq
jmx19rHw7oQP4LW3kAwlGdt9P9lnFrIeTCMZm8XiSx3b4U2VzekSkoY4nQ6jm16nRn7jT8QbM0JY
iKrduR3NVmRH3TKm6Fr0zF8X4RB5j0BwSCwwrTORWkjyNEQTA7I9QGxGfWlRPBPvZqJAduCqyQGN
hqkT56mDfHU5+Q6s1kmHn8iAICfs/PtL1fhRTvnrtcPY5vu5dMxcIDUSCHFREj/nKTRywB9fKoGp
Tc/caqX18dfOiWAljP3JH0k9HoX/tYzKk2yS/e9/GKHPV+q/p+S//jQ/Tck9OPGTYXbtNrbxuiWT
DY97HMudoTNaVRG9Rumh6Qe/ddT15qHz07Uqo/vJbR8CW5+L7m1h4rgNrV2JxHtlgzU8AmPaDz56
I1Cx6jrKQkC5WFxIRYKIodRNT4wVvIjoOuymY1WxgzIGms8KhYbwnJ1q1QWQx1Xkj3fZUIpdV+bu
gl0sAiyMDxTDKIGQGewmXx7wrsJ2lY9ZFERzEvMX/LfbZFaIZBV1Vd6gxYeceD+kwyY23H0UaYy+
EfLP7sO3sADVNnnD1TgBKshA6hMCWz0yNFBbk+H9kvrkg6R0lILSmk55H38wrH5nCRwtx8S/Mu3h
gUTEcJF1hBSS+L3KRIHBcAA216BaKpPQXaKCB2S2F6q+wsGzLDPxHk7ddTbGgnFKMRyi3tgjuSeX
sIR2P2XVsNDJd1pURUNJLvubDjk5Qr3BX2iquR3mMUYWiOa2Dj1x7MHqoOngtZ2k8a95uN9aHklL
ZZ3CXZXF52qmuDQ5SN0ODtY6iLy7tmZGQJmbswogb4/HIZwLoEssK7Rbu8sAz3dEdGUNx8OEu3Ap
fGRbDPHUhoYLUimdBp7iGvgx8eC7SWtJlnLFq5P6n0NoLCBKvLegEvpuHKOHKVMfbjI81jm+06Qg
sqsZD4QRb1VZvVWoJnyHTaWw37t4UgcjN/UTLtWcCaLFOIR+LCm6By2dLmY9PtSkfSxUxe3i6r2z
x8eWI0DWPzJ8eXQGhCRbNdQEOC3nKXCs60rWgoEkM/0MehD1Da4cDdubzMtV36QPUHk/wqReEe1o
bwJ7dAEX9GjrqKVr8xKYydntvZehRYcwpOrgSuoOqRFyGmIXi4vnce5ClXV2apCjZZqhUmi/2Ea+
rvHAMwyxsSuaFnLl0t63I7FnNG1gVY45kT2uO+5NnXko85xFZxvbzmjfQoUzKeoQlYGsUCtR6+DL
SQrB4AwhNrqdash3YegXMNaAFnbJIz6ZlR7ifAgRqiLECTYsUW8znUhTATdECDKS0dbd5NAt7TTa
dEHjLfIGrWM8nbNZzZfpPe0Qf1ecQOzLmLM9JWH1rOcQwL1mWLKS5zcPrDpIVYRq0K5Q4QYIrlJ5
k5Pqsixdr0MyTISM1Rz7oXaWRLntQ1YPfVGSkyzzvWg40CNUuqAoAdWLlLA8ZYccy0EHd4UZEZgP
NByhvrYiJ1+ZmgDfnrj6pZuflnBoXrWUQANpYiUnmhiY3VU4+xb1VAK0IEMThLmxn6wKP6O7Nwfv
2Un0k2G35sLsmju6ml0pvWMQjZe28W4RKQESDm6mPP0S+KBjGiMxEK5aTEWJ2RX1nel3JRSvSG5K
ibElrzlMZsoaM7bqHj/oG6yU2yDHk23YUEqmAoWUCOVBA4NAU4XqpesqtD4tWNs0ImMvj60TYyJA
8xYoFIkPz2O0ymMG/T3HVPw+UOGumjEgldzoAG7ERrRKNdjY9VBe1AiniM3qwjXN8xhliOUBuq1c
XXuaUrAhjLpXUeaeHLtmbmuLJZ1ltmTUc6tbMdG6yhx24zQO68ojbwUpyDW+KvdlGIYHbQxzXLHl
yGCuM5eu1WCD0s2HAdIg/BIGPR2BN0t2vQBnKrPfEASGGAjNTgMipyokRUaOsAR8NhzatWkE7VLT
uQIzvGLLXh+DXe9hbJkx4XoX4Nu31UdUGrcovWoiPnv/1LpcGYPEzLbQ4WiGhMJD+O64upaEggF/
xojoZvUxwwbnJs1SIqXuDELcxiTzt7VPUFsBh3GHkwO4cdmziojuZJLphNxAQECRvtV776iRrQvV
TK2IrD1EJJoTW8yL0sanELwTpJCaDYMvCWSwAuPyVzKeH/uL+YHLhoc+xnXQkUh2Oz8+/se+GyyP
PduWeAUwxBw1ePLe2J8cU4HPIY44jpsUVZv0oOxMKUxdT2fX4uXJR5AgtHAchPY+F8jvS4H5dX8s
BFhfwtNQ+tzBIQ/68eeyUzPpSZCqt17FXZrZeM/tmVhd9eYNB/Lj2DUnL2dMoHtl8xevbc7f/KcX
F1htHEfRnVisu358cSRVQo4ONVFrMVwg7YtFhx4wrexPcZMke9JyrCvD699TA0zWkBIEZ1fIwe0r
3+Z20LoAt7GJR0AP7HvheMV9H/Qjtv7BWJPdUF2lFjNFupEevJj1F0WU/WOr8+1XKlAazL9PoCfW
zz89KVil2cZttfUr5iYVkG5bAO4tKd2IgPA2QeYzH/fVkwM5d9Xy4Ni2A270fmJb4SX1wxwSwG5M
A3Kl9qkZncpqLEhkz0/YQD7jRTjYSXBmwXwiBvmCcfSqHsKHTo27aIivjRjwrSOuMq0rNgbWADc1
7sI6OSRuswFjyAnfX+WqRs0nHttx+IIa+dC2+lEQjjLhmUNHVlNYUI078+pkEibIkWJrpdlRVgik
QTGrNETqnz2JUmAS5H9qBuf+2wX4/7vaxlHcaf95InN84yER/jqT+fZlf8xkxCf8OabtSNpp/sE3
/ENoY33SWQobSMbx/xn2d0Ib+cnQTWmiyGNYQyPORfvHdtj5ZPAlUjFLERyvaHD+EAP9s/n9B0Hp
zyk88pvi8d83L/gdvpPLaIdHFAhpd+b9fN/QZHFuaGwm4n1vYvU39Qrl4azoil2EDtAV4hgXeRjZ
T0AMcOykI7PV/83eeSzJjpxX+FX0AphAwue2vO+q9t0bRFt4k/DA0+vDiJJmxNCCe24YDHJ67m1U
IfM353xn2OXDdHPAkCNWR3LOrVBH7a4ZcnJpRvsNOXmNZz95FqG387R2TUFPSmj3XKfmW1HRaIyj
TRQdpveSXLmllTRHkTTEsMzOeNfCXuqk/g4Q2iZpiVRTSXyPxeLOGP3wMnUgGvuyefId+u/R3oNj
v9ap/Bmx5Icq6/A2W3esda6k7hwytr/whPHxj7IgOc2oVkOgLiyOilXX4vzHoqNdlEkkveuwKeLR
5ysvgMTNSwoe3IDEWnmr2su2vUOSj6HZtyC1jyIgacqBPTCy+1mMQfnp+i5yD/gErqk9uQIRbIpt
mvQHXJ+uMn6rGWuQ6c572aeADvTol7n9FqXe3s+7DzEjESQOFB9GwgQrIXHGnZzhCVnhz3YCElZx
fRTSxbU1YxaALhCvN6MXHF9+MqvxlylK27UxQpNuADU0fvNezOQGwqNzCmp5L6eYOkzrVYMZG85D
M3ZyYfE1pDuDAjHOPIga5/ZyGr33EiobgmDIqgaR4RvqH2uvd3p4GG2IJH4/6Vg5kAlK1RISMVcI
VUFhntUTcU0zoyKbaRWT7iZw7uYedGZZUBwT/zbzLSJAFwPAC8Id2mU1MzBYeIQ48Yofa+ZjEFNR
0QM27ZIMaCKv2XTa9jkqk7fWGaHWANngsulm6kZpBHf0rT11eW5BfILNId36V9cz7LbubM8H4DHm
WJQLiB4haI/CY6SQAvsAKEJujJc9mo3+MPpkj/L1NRbWTHdh3Wr036GnbfKZHdIDERF1ccBJfJrg
M4wSyghQjTsFdiQDP+Jr6Ws1ULAzwHop04AmDFSJPuBTK2LJZMk1nr2ZZxJEzg8hD8/xHLM3lvUx
BH0S5tquqoMtMEHSlIvNEHcnzx3Z4VVILyrQKRpebBuUCuFf8SoZ6vfCJVeRrTbpmTsFdSWyaCwt
OCyVTqER2P4l60W8kHhzTKNhTAWkMp4xLmQvn6ByptdUQUv0Af4v65zRUmp4DnWvmR4ASdOfFFmL
uxMDFIyAZhka6mrlE4PNnPahHWrMMCRSnLqgrTc12SywM6ZoCyzIWEuDxVLl5ERSxQAeVFRO99Sw
GG0ihKIhwz3cMDCoAWAefRyTMHtcMjUReqyc2jHIrcqdDQjd9lbBBbwLKOQ5YdxgCQgEg5rrJEfm
MDmLHZaoIoFvZ/CtuSPT57fqadmUHxGLPLXRJuVaxWpO3gMptrRxM96U+EY+417GW1kwi8K1gPUp
cGtIKe2p93l4JUUIeD7p0zUBASjD+K4Nh2TVet5Zz7uD60XhqivDlwrRMVF06SujPOrrsMeJH2GM
1eL0MVWcAUFX3QexB9mITxrEbPWW58JbpOYASsdQEK48XhOvwj2ZmTbdBULiuNHCFQWkv0a9GRAo
FT/maoLtoPrvYkoIdWxYPk2jATGLCJuLIaApE3bpHPK2DLbA3L7dAEIObn5+O9/nXwbAi2GI8akR
tjKbseCtdUW90ype+254c+zw1clLXO2a+6MHk1i1RQ5xMkD+2+P/WKK/jFe6nyFdjvOncUQY2ffx
Kxml2lp0hrcLY3baeibWWha4K8tAtedWcJ/bwS/WRVKRvz5IXBq2ARCM8SUA6lthNI9ECm2zvETz
Ut4DziLDJtc/AMxvqSCfjC6/uoX3kimbEqiCWRLf62O+nrgZF3Ygr8LhsNNrfWUmco7lPDRkbTe9
fRdr4taGPn3gaPpLx8AU6NVWyx7YPgD2PnDUsRRzDOQFddXTrcmtpgHo0qOaXTUjLexW27JMd8KP
v5vAJZkqxB481S6sY8nWkrXAIqmwMDSxHZx0YMZOXzxoJWljmSDQjiAIbkOxyGpgn6I75BAz+AFt
nwwGZGIir+ZeuKqCU2inp673jpEdMa5jeZB707fnlJA3fXxYfVRhnk1CE8tQhatYmBxBJGAI3zum
A1qBSSU/eojEqI+Ku74tH/KouqPX5fwS0XcDorHovdex7T8RYtprK2BG4LX6HdaqZJUYHiS1WrKv
bAAz5xCGl25QYRkK5ZfeAUVgiPTQ9zM8DY/bKg7VtoGDuibyPFgmdliuGsXQRqBspxglLybi17MT
bVVblc03NsD01kLM1pouZZynmftakYtSOa6zt7IgAqDW3noPakaO/XgdaKW4ZfZ0sz18SHwQL+2A
lTOvt6rimGIsfsr66sRidYf3XEDSy06EmB5Tv/uwteghby1AJcTCIsm09nWMUCOun/mbAf8zymPM
hDvp8EANWnscyxjOPxkLQXi2u+hoxcZaN+JXX/O+NQmI0wD2hVf8IeqcZ4JAX604dFZS+BuLizvN
gJWIqToj/dlGFfjAPiDiujKdS+uHB4ExMA2LBx3ffJOnZwQiJHUPBNYNpDH4b5ELsqjk8NDH1Fv2
LvleLt1PZWv+WpTaxaBd10t1GVL/hIrh4tXpT4zMAnj9NuvMqwbHRWzzL6vNb55phqBFtYuMmUKm
Ed4zPmpI6eBMp3rt1OGuxO1FPws4uJLrSZM7vXM+7CZ4SWvnNLbZWglnA0VnlQQC+m3nfnCXvg6J
r21R9p57YnownRL+F9gfuK47KrVoYEbp2DCD2qvrIlHpRPTGKKHaZBQLqF78BFhWtzMrGBtBVN8H
Hl5HOygB+TpM57KHOqxuotXf+2DSeEfhsbQoYLZegQwJQeFRFS6GMdndB7nzaan45qN0XDclW0PD
G+oVDvUP6EMXYCzbhnJl0aHcW9aB3m+wapIX1GNnLWb77Fiayal29U+nMtwlWZfFS9slOJHH/LWz
s02g7Oy74rRDch1n94SRjBAoA7WToLzIWY00GzD1dHFGeUxIyUBrRLa8k7gEkJQuEGgMnU8R2Cfk
je1aJlRlqm93HZK7P4NxO85yyx5IWfFaA8tffz81sl7WaYTlOobUMxpE3NhqAC2cxwRYMCs4NYOV
H6VsfIA5I1c7YyUwfH5cnzSdLM863IR1/kU7h7a53Xg48Hmt0MigeUYsKEuKdO9H0PkvNDs37rOw
zbbk/nTrOo5nHnUIH3IwRv0aEmWD5x9ja5Gbw5KCo1wZFnhNYs+ALccmaYmkfQMHc+AndjGKPWof
qY0XlSXvfRfRtA8XvHs49DDGxrMSuh7ix5qwtDIBrVDw9VtAKz/K0PqJAg8sjg3CvmL/ownkM/9u
RWce7GzL+v9b0fuPvMiDf1YHzD/1X53orEZmOGQ6wiATACPU/3Si/D+mK21T4rdwoaL8BYgi9D8Y
c9kOYmQcYp4l/lceIP8wdX5EmjZrcCloYv+VTtT8+y7LRfKM/AAhgj3Pscg0nbe2f9EHIIgeBaej
vp04d1exXZe8zzWefxyy+HtBrTIVyhc00hUCPtCTpiyzfSABH2RQ5Rdsqg86S4U1kprnTE++m9Dq
1mXsMEkyw99ML15MyztLy7oSraavitYvV44ebYnUfidn6eDg7jq6gvF8LiNF0m758JcP5B/N919Z
LDznv6+e518SFC8P0fYMbDTAaf7+SxaJ5B1P1bTNI5KAkZM91z46mqBm9GSR78JtDm7VcdsXvwnT
CxFtYtFmhMZXovqmocpWBsUss3jrS7XjhvjVx5RMyMUQV1fDtTtKDFgUY212M0iMabpqHkhzwCGm
UUNppdT2kgChZS0dyAgT2ilfT65l6QzEeREb2hvamy2ptlWd2htV1uaqCXjgDdCvNQwkQbSYvCNe
rVokOhgx/Bq/LePoawMackJCjU3CO8rGex7H5FK3LR5in+Sw+WkscmBpnIv4GzVFPk6ktd+wZfZh
ae7cJn+q6KhJFdzrOiP1pFsDxwMsQfhTIW8DDXmHvb0J45ch7lfJZCBs0rdVHa5CEwB94z4hlV0T
drBqOrUSaYkJu99NdgMiwDtMJGFFBDQteklIjdsZe/hR85nkwuzQWdo567E1kZTFBHCLS0wVE5Ms
UubykfLlBFtup5ET6ifmZqiadaINsKv8e4/d6GC19z7ygarzEYmPmwg7D1Dse0JJVq1w3ruyPdWB
T0SOt0VVQulfrnPHfBojxe7SpBQtbnETHCbUdCHgdiK9iqWvkcca6ot0QDeqfXdUw+BCWOf1zXn0
2m05ld+la9xZbGiJrjq6E1bnqd2YnXGH3xFhbHQnEfxNBml8tbnzUAeOSbRhzbKzyKZY+Cp6Ce2G
ZPGJOUtLzHK8L8b8G17brTaMU9B+ken1prUt27fx4un+ax33W60lJI5vTeVMczja1kirjSwFBoHx
o/VaqJw5LqAISTiYfPJeJ3nslDwG1fBshP21sxWhNOZ3XvsH9jfnrEyPNv0ttPl9NeWXVAHhhJe6
ioPkrjblqz/yjs5ZZC0uaj8FvFb+5CHU1VB7GcvibGk+4fW9fh/5+h7V45EC/owQr6LdftQrY1d2
u0Cw6XIr4ztUbbi0IaeXWf4SF+rNxfTjeOE5hIgMqeeiV/VROeLXdLu15lZrRNn7wII40WH/Fmgj
C89cCOdztEHc1gM71dgoVrmOtDpt3ICQcf6AoJtOdoMpM+N2pDcEL2jamr5LbDAHqiuLjVFF5aJl
nLPkGYBdAlS1jgqk2VmGE3giUJhgc1K/0xhURjXkxqZtkvDgVeW07LTBW+caYlHh/FaJvgPEsk7b
iQ7WMs5qJJyS2EDcrdGI04jo7DjjO9pI8TBo6q3JGRo1bssOUDXPBEC0e2eyPwLXRemjJrIO3NLa
tYIWuPU0Auid8TFONOgNI5zdyBPPo0kVk6TWzYQMvCb/95mv5bCpQrbhmh/dbC28C7RiTzsMiLGF
MZS10QN2wq2WUJbUvg6OUonFaMhHzEzbNsKOQobGYzpa9w36poVruNpeNP1jZkMIBPqBql86kNV8
OsnQbO8zUf6WeSUWvVDdCjHCQJdVIW1xafDqxnbWwlb5KvFGZgiUmh2QkrYZ9jBgsPxl+kOpjTWv
cbQvK9wsUiMLXYR9uTcC9AFZeEgzoimrCFtLzdwWR0K1NZXFeKCnr1BJCT+6xOHmBeUl8P4M0mjk
esx96sx5s8Xe91HQ1+LgpZTDK3EFwI9FBcADcbX+W2qX5w6lJgeS9WUL1pMibjv6aUTjczZEmpou
lxt8Ese31rZRPemNd4eKeNkgWCVrI4mXARrUNYFvNwtpzQL4HwEInQQrSPK2ZtaK8NjkIEytXiP8
19CAp++mn01LIn+I5nXCiriSXvHVzYy911QlbMtBnSukDwvRTfXGVdSjrKne62RK4ICDfwlD/2aa
tXXfSZO+wj7kkcV1UKVbnbghw5kt1YnxSrOZQTjVAQ4pojfKsNGWvWYnPPnw0hvxr+DTXpTwOddO
wSokECMlMGoCJ1CHdCoeiiD+Gv3yzo6LU4GwBg8IBgXPid6oYqd1o2ePLP6rVS1qIEYifK9quyBF
yH7T3BGdLlLe0DUOllHt6qy5zzPjHr3XISqte4Y0K8Jd0qXFjMka7ZWZq1vcWZ/KiOi0nGVIWuvB
o1cYS2DOQQoWvTGbx6KlGEnzEVahca3NYmcxvuW7rL4zTb6lwoSDQupv5+DRKFS9DDVjWw6ACwFr
Ywcdf0lkutfL7hT0kog6qHPL3BF3AdHC0KHuhih77Rv9FlIMz7zs7sGPFOqTOm1X9LPuGh/mN/sF
SOUdczz80hM3RbRu+MUXRtufs8x7igKSMFQ/vJp8X5kjENpDxPYrRNdNHjEdYGR60Kvqu+zFAOs3
7w9aR9joFECRN5p7lpSC/BDj6ifVT1J4JF7FJGQE8q2tKxCsMS5HUbb7Oq+enCG0rrXNiAP5OTVA
ixUqrKI3gw7ADMzfjARSzpYv3WmMVVHGN2XgqyDgbrbPFN+91L48Uf3EXfIcQnO6byulwQXPaGlj
Wmh612Gpe170xRy6fE/bRO6yPpXjFjJVm8wnE+DltCQbPFUcndpA89mi8mFYaupnCw8Qx5/7WIup
u6a+OxkX3ROjgZxnfoZtm1+A6q6tMn2rTCwqqEC6Tp2trnr2akZ2Whg+1rZ8GQU6IJkzoM9M48Ez
w0/Vk7Ea2qRQcs2sENoMixYcAI8JIV0bfEYZrWExTd4hYNlCyjKeVwmeLDa8l8Qg6sj2mCAA/iPA
lNtt6TWdedCj4VjzNjAkXInQjpm61ckjC5L+jJkgWFTNeLFS/dZG3mOZIDL145sc+kvQPqBv19Rr
xO9rG2ca17U70oZHhIX6W4O2tyk76sXd2FOA+cRTL9vg3TTeWxOVxS2qzWVknaR4ox5s7wwrxE6M
KLfKiD04a7a79FsdlJa2gxeOP7CysMu2r2H2wN4GLaHEQXaHHykt9/kLvbOG1IirjvyQJtg4zAvI
EdJb/DGdtWYfRDhVSJf+pfEqGUl4K6tbb79CGyy7bKn6X8xTa4n63tKJ/pGY7K7sCxAOxea+Yx8U
9/iceG6jPM8ln/WWEMIp/IT9g78g62xhM7zwp9tEk8mwna0RowaTchgUf90yUDbX0n0s0cYIKDSh
5Ag4AyhaoW09FdZHT2hsBpOo5IwOm5oT+U5Fl678Sov2MYSca1inob1vFYOTV1ee3OgcVGsDMSc1
dn6zJ/TzaXNjvABPFoQE1QnjjzbtONF3qXnQUtzCJx/ftsstmEgM1GKRG29DeQHs7Y3w0C21Cdth
7X0xawemtBpTsVLUhABo+foF/jXxz9r4WbbPUWqsco15xk+L9zchPs2rzJUkGGm07sroWstjSW4t
Iy0gcT674Mw+uxjCrQn6DbNZuBBqnREhxA383f3UyWuWvWXhu/SWAQnCk1yCYazs6wQRBPXZKop3
sVFv0vFq4EDJbMY50PWNdp9w0ujd3os+/eGYguhutMvcGoxdtZqQY2Ypbrr4Yud7mikkSxtwUdxM
G5tResSbJvAolYRd+Va3tJP+pep5X1fQADc62A2TK7Isfvvc3TRjvI9dewNuBmHfrnXPXTZu8Rks
O+Vv8vBhtrS4BEFo+bQoslspfhOmRH5w7hIG3/rKJt0Vn+RCGJ91fHao5tWtZbOhqkMG9Cavn7BX
2e29Ct7bbotJAmXP2UcvUfMGkldq5ZSSmKlM8zyC4LJpys5Ia6x2iX3V035M+UxACLIOfbiZ0WrM
j3F0rB32Ei5f02iThB+IAHAB3XptZcX0YxzdJYpAyctMMJIfsttfSv1YkLE2VxJEzZFf8NazFYwS
cbSsC2lBi9g9xwp5GUn0hW2c/Oin8am5YfPMnQUrOqLy/G0lv2rzKHGOkYsQD/cEGvOREOlukffq
dyv2ETRayYpLjKeMezXmL+L1/YvVgwiTHhZb7Ey626zxid5FyQfJzWzy2mUzAIEEqD9HFWaoDI2J
RCAWScvABQ9i0qaNxVal097MCCLp2CmTxD6OzlUG3trPtHWeu0sLOjH/OxiCCSUyC6oYfQywM+IU
xC3k4yoCTqE0vkHI+YCRdrBsOJLlWH96Tg2FeBo3ipmWkCxE0he/9tdugkFQq9b5UJ+8hJ1x/lgF
6r0R+iJyxTKsoJwV9l7l2JAhnhC6p95z2FCtDaE8Znw2xZfOxdhl2lhi9B1t71affvXQvyrfO029
c9Izeztg9tHsj1QcfL2mnJM7psSUe2N6Sf3orkBJPTYem8LGflYFw1Kn6PcFqdulbz4aQX9tSIE0
QJyXzL0qTQMmkL4WnJQEVZ3itD/VEApGPv8pLkm5uiqchG4Tns363TBP8zw8YuPjRtfSecy5LAPR
fY16uFJNt/KJgsZ6w9YvekdHtgs47Hv9qegAS3oWoQrjDkw8xUlySMiSxB52lyItF1HyGU9ix063
2TiDtkFPNoZqT07iQg3qaig0TeJq68km6MZ1nLUbxAzbaJi11SOErX5n5mQihGwu+IJN6euswJr4
UB0yKlwkj2L+8g0Wew+PtLjZPzSuVPhoqZRJor02nXZRNuJBAtZKumpf66CW8X+J5qPWwOG74DWM
hlLRMBhR189toq+oo4lWExe2BuQ7BsWr5wWnqodqWQ9EVhH6YwR0W2o9FXT2JfQExwZioVD5gosP
kw8Xr1uoErwN4cZ06nsxWrhMyc9he7aUjOPNdDgGeccZOW3F7MFrpffcEY47y4LvG1pk3IIh4IyM
gPgke1Kaf20H40W41WtjsYLqTeA6U0DWRd1Vd2ZKtn1WHzTS/FQ+oX431SpMqkVlkmzlt49mclDO
R5fE2ymdDp3AJoZ3bxcE9S3HRsUO8Qs4Pbu3kWT6pEy3SJWPlUHOr5wdAf41NYaN69qrtsLHD5Qi
HS4NQtXJ0u7hDrkkkb36QbJ2KRxJB1xURN4vUgQnzG8iAHMcd3Pqph0zumDnjMa4WEq6ha6y0Rox
DjHUsCLodEMw95asPIkvmBi0MoLakZkld8fQbpUX3QIvhjrvwCJMMc3mRvyOwXXckXOhrUOfrWsd
Z09EHTvg/E0MdaJ21n4UwXss0ZTnUNNWVsSGsjN99y416Ipagg631SSbFanJDBR8/Db/HhczLgZU
/Zfp5D/Fhx0/WA185B+fbRX909D4z5/9x9BY/oFhfAZIYAHzzL9TtBEi6S4QNXDZ1t/gFvYfDm8k
Q2EDSZ03j6D/W71k/uGCyABOx08QJKb/S5YyYzan/UV6iHoJ85WJFwpWkcV/+7+msiAIJi5DJ0fx
radnQiX7hTb046PNkJOXPG/KPRDo8KX3TdICCwv7N65ob/zuIMbQ5IcOlNbOC/RXT3n5qpoPQ5N/
NFn6yCrwBOBpZCQDMhH4lw2yv+mtdKN3fWkvgqFhdTxEvv2bMDHekj+eLAOhYSTO4fkcQjcedlWk
AXMA0uV8Ni5GDd39Uwc7ZTvFUopSMGAN5BDmHsch9UkyWcHVc1JrK+h1nn1cSmvlWGoVdao5FH4f
7gvRuFcIcplCIjvM8Rlmqs+DjyiSbBPzOY65n7HGWkan57o+cDlsoQc9lATJpGh2yGgJMypnuGhX
G3l5xjRQkWveGS5m9DkLEQzoh4zTgBzySXqrkREyG13JTrIukUqvekIqkLZ3zUWahbv04iBGUZFN
yMrTOn6mbJAfRQ1JrLWncgOVcuDGEzPKThEFUGhT+dE0QgiCNNV8vIA8HuwqWueV8nYOeoJDlVKD
TtzIWy1T2KSCsZZ0cKWVHIZhLH+DurMa5MUVy6ROYrdA80SmJtoJX//pASR9KxSlXMZDF77whRRn
p8+bp9aBfChyj3nEoADXJgP8tbBy2ssUGZSdM81ioWn+cHDdWNxJN6OrHKOofrCjdjwJ4sU5q5Ke
1g0FDN5f2zx4iECHVTCQagNKw8fuHDRQLfhqndlpq69kSMKdaQSyWWpM61qi5ZjYt5FkhtqSvf7Z
Gw0MIxAi1iM0BCJ9WpLLm6LOVj7T6j3Jvi4jEoJ+z8lUs2CTPO9VV7X5ORmhiMQOUA/6BzO6Kcbs
tyTNiaRETITa2Bvj8oYfpmw3pE5QVzTBzKPUPGKuHS9LlxrjjIMf9tauDwlx9o3S2RRCDzdpk+QX
p43Ykk4D85Qu7SlQsQ88NJSKWNrQZtTx1J9c3MMMq9M0GJagiKtd39vylDRB9CiHQvOXQ6GnF8sx
wSewhJp4PIM86b7l7DrLzU8M9/KRE1/2W1dn8VwS4bvzmEdBGggdhgxjU49nN/frbZ4alMVDpIZP
6ifJnmGq9moK2i0SOmtlRGx8EJp5acZcA4YSDnvnSLc0mzhqB6a2N2FRnlCrLae2GD/DrOs/URma
IRqs2GU5METgCRKd90mwPP5hJxqka2VYFYEcwZyAZWiM8pTt1w1NZGCf4nhon5iXTo8eUvkdyzVz
x7VOdiDPPtjFuI/Oge1QromgF2AtU8IHmXvnpJyMs53Qa6Lk2MXA9hdyIl/a9j2NESmSfBO1+aPp
Bdq3DEyi4ZKCnlzz6vGSDULcdC7baQE7crxvTBfYqj1V3yPgEKKbveEz7lvtrm0Ml76vNcjMcvgt
/31zzovWWQP7/y9azx8//7Fj1fofD8U/C3///Nl/3JxkSbBSlZKkAQfbgMfC8x9mbJdcThOlP5cn
//E34S/XrYAKxRaS60ywrP3fq9P9w5kZnaiBcf+a0rP+lXUr8vz/a8i2+ZOI8zTmJE/TY+n6910k
hMppEvY0IVNAUVOadJp0W37o7M0xPBGjuJtlNrLTN3oznWUuT8zYvlCXpZvUMe9FbTyEWs90CSfV
WN5Xo8GGMpngwCfP6JVelMnipkhEecoFLAymLZzoBYC8vJtaTq2mWGeJHEBMsI+oVE5shNWfRADf
oLWseOe3+Qtg7geEVdGyS7XsPAn3B88uDXlxShx7PHSye7Em+4YnJV7W3MqLMkshUzvGzU74NzZD
f5566yEnbHJNo8aonPgWWyOxotL5px2fiImCEd+iLVASxqW6jS7KuREkSkrEeFeZVwtoOC02Q6ex
dxdFzwVRWul3XRXnrrPORcN2lnD2Z98s7/lAr73n7GVn3iVpik5MFbA2MnvcuZH53ZjDWWOEbNno
kYZ4hvuR67YuvPQ8+ESLxvG8zVNXXxmbaGjuxyY4Dq7/onpjwxp8WrThRDGBknbJXEJftWO9Hxp7
K1y8piXrxLQ5jlaiM393j+bI9No3FA054iJ4hK+h7sIjTeqlO9NdUWBBBBs2Np8XE5jqgTB4erKC
sKj6Y0qCq2vHlyHWHvPaPmt569NouHPP3z5qQFsbIMDgF1cSOdVWT5h6k8ZGRlCIpK4lfdCW9xj1
Tq4znvIOdVQkGCoWMl6FPnOdrBTsG7tm5Rs9tYtD91qpDzmQE2S6gFAgSyeW+Ua8EZx+4zMfmmMA
AoNZ83ik590YrsdoLQxeIBKeQqdifZsMT5IEwwzkRDfRDBo6s9qQimOkqxQvjqLL6eLgzOBgB0Tt
0Q/gPqbZi1T9tlKwp3M/ZRvOHCWJWDcB+DpWVnG2ez9YyT7JGb7M4ypAymDjH2xm5+6ItaP3UEf2
YE0ch1VoHW3kmF+EU+2HVHzYSXCKR/mmbPvJsNXNm+SpqIlHCJTcxFXtLxv2SXwpkxcaJZAtAC+R
LrLfmYovCK3vji+ORNNiTO0Gfxulkr+LQj/auUTfEYbz26h65UTirkk1AM0uCUig8+uD7cxS8Aia
LZbrfOX06o76xSLYQq5F5QH6ILfQtHWeaD2cQSyx0xoC8wBT5Zz68dXJ3Hhjm/E5ylmBUhSuXM16
c8WEcDRx9y6S0EZUT54VwrFiFmrGu3zMPzAUv6g6fuwE4J06z739oBHZjSKe2ttie9vm49oZ9F8P
JZFRTT+D4E9udETWjbBehB2dc8K2iH5Fa2lTevXSvAyFcwUhhs+sjwOC2VJUtRpquEk/xjpTiKgG
4azp0VLvjG1e6ljR9GqVYPS10LOsu3agbLWKT4/rHcbNvAxWEXbBSiuOtiu+7FRuxoaQG6fWGI/a
9mups8nOe/dmdliK4e13C84fvj7SElsmqUdzKn5ThJEGAVRb363OSUi0hBul86SPfMkAoX3XoudM
g+A7LItHIeSzCfSM7T9GSauCw412/NVS/rllQ7d0/PFnqBkXl+RH49/qDk2ZsYRVxrkGzL/WegY9
PJUvk8pjheXg1cvFdfSsO8hAd+jViKut4aopzb1NpvhpxLBvSuuZkwruUYsbi3THY1yJelVaRF1w
sq9JsUIak7O0NcaOMA+jZORmfxJmiyAFw+wB0V694cH0m8JgVK/ZX0GtIwVw0yUMSzqisf1MxQil
JgeIHxfPgIFBebm7uiRE3o5Ap/HiYgd03kTJY1cyRhc39eAMDEX2kHbkzbUWMuWsxyNZleUuFvmL
EaZHaELjBrLxAxzGPWlvyHGKvNhoQzKsKG8IWyuIegeVEPGiMkkxqzJcE6tsLI2cJL+CcTBQP3tV
9YJI94QUBMF4mp1RvGxHLI0xSt1Fyk71aBQx8Pfac0kwC3R+qv922cduKczZEfpkN7aJ5y3s2PlM
A4Z6heje6fmec70pmBSqeZ3fnxonpAys2V/khf42NcZ3oxlkGVdcKLhtl/4EozaUEhWHzaeTq68y
Q/wdJTH89D5h7mcn8JjaolzoJasVY4iR3RtiIrgDEfBgOdXC9pnttgbjpXBQOeEnqGkyTd1xgmKh
aSZ6ECHRLaIhXbtWfoaID7yZmDtkKdP9pCQHreVqm6QI3+paXdup35M/fWlbj4MhVt0yKHCsywRh
QsZ9wRq9AxkQw9RNke1JN+exFXyFp+B95JpZWxgQTC3NMF/XBPaFjcdCSd+HAtR1NEB45c/MD5ZW
FAu3xZUB3Wham9zZr3k1C0pTVkGFBdK15w5ZqMb7rSvrIavkQ9nkcPmaeBMaRbN1mP9sghxKhWoy
c1M7XDasBoE6Jg45qz4+FTYBk2G+T1KR89a7n63BlqfxqTPGkT2Fik8GpmBefkhc88YoDLWMQaO3
Bz/LC1KhSGAs9drV011izSXRgOneDTONwqNwEJA1d0nuvhRadflP9s5kOXIky7K/Uj+AEEAxb22e
aKRxJjcQJ52OGVBVzPj6PsisrK5KqWqRXFdvcuEZZHjYoND37r3nktFbNFw6gyStPLsRdGVk9Jes
9QXOUv1m9VjLlUsojwgXXzer1GcAiPaayyAF0a7gWeVkX52HLp/AyIeRCzKq1HTTOXxbahzDnGYB
EfUG70+PsaE1gYykU3Hp2o6Fgxe/BiHVzMwPd3OMQzqon1kGgjQYSRPX03NclSencn93I3gBEbE8
cGtUBw/8ByHie5Y2ExFhcimWcsAN2+E3oYm97vuvCfAuoQrETa37ZlN00WsR0WYYZvrNEcU1c7Kb
Z1fVxrULbhus4bu++upUBtIss6+ZSVmWDH3KHgHKrZqQkQOu/UIJnGbohIVPSZP9lTdFApIOMV40
pTrHQ/LpY0VZVSOtKHGb8qLXBtKjx2zepDjAKGeGg5khA4xVwuq/cllZ1HS4O0EQbebBopeG3HHS
TMFjEsnj1E0nk1Lo7VAUnxlPa+0ihxv98qj2g7shnr7ZYySHTPp3oTD2ABeeGuHrFWDNP0UXXKV2
rs7MQyLk+rUaXe4oQZQGGwZhaF0hiJiRyP+oPB+UxXAcur/lIbhHMfUfYd1wU7OIC4ilndqV7cMw
5pch7z/JWJDM6Tr/WiTVxQrobdIo6PXcnkG/nKAx39WZTjdVw4TPmpTh2WK/DswMFco1m22nAa3A
ezC2EMRoVW3Yo4cxqpyqy50K+5dmzN/JkEyrTgtB3B/EcDkWH6OXV8g2WNSUZz427ZBRe9QRUWqn
TysZazJzEdcEtiOrpfEqNRTJO1xAQPUH1Nkcx7WZgZAgH7LpvWGJPrfttqrTd+2ZV4fvOWVTVNs6
I9djij6bneiREkunRzFyzDtjsBIyX8QwjJ4y7kxOZ269b83Qb/MBn59duXRIF/HM/RKoPrewcQ19
wAI6M79GTfIzROrSzpww9axOnckagKRitp7lcKt0RtN8ojbgvEfumQ1OjNgjzk8GZdJZswXlUawQ
V0YKnlHdwVESCVHOZ69Las5E9ty103L0IKf2+9Zl1jeL5meo2dinRIuqYfp29fyKMxRPSIcpIJoG
losJh0YT+6QWR8nKaWYv4LtXp5RP+QzdLoQH4AzJ7zwqr9oO8bRN5kKG4jNeFtLbZDD00D7EfW/i
wcDCX597EH+r2oddrtlWrSleE1zuND1PTi3WNEdBbAiLH6+J2a7ZD2ABflMGcmsqCm7ox/XB6nHA
hVH4HRp5CwRo+KaU/L0V5ckubfplpcETo40h65FZ8JjVVODiHJuqYjuYg7lRgOfWWUd4gNQY+gSp
fLZVWFtwfKpd0RiUIDt7h4fHLPp7ekudDbGMK+YKVvtp/uTHuNiMgDu00XRqg3c+vO/H4nkA25Gn
xNYGlMtAWT8RgvXQRfdlADK4tFrgdP2kVuaCbyyb8EtYXbuxvOJWCMUGaOznDakH2gWwFwK7ePc7
9xbVWP4d7TyMpvHYkPbbOGxhG5davp64jK4sJttpNxv1tbamGw0bPkdEvkuW/WLQF8UlRMemgh63
F0SciN0nXNdxLugDjpZuP0zFLrUYR0nkYAe0/cMK2xcdJlCfxB+kF3LUIj5mUfMxa3FPoiFd2d4E
CFIUxbYBukOKhhWkdAsmstaLr9JFVyMd8pInpPABlJzTkH+AojUKdgysPUPuVFtfElTLq5F+krq2
171ftDuLrxltfe4D9NdTmbX9StUga6KY57FoS7yQ9FunMNehYJDmwHkccNvh9bE5FHG08D9Dh7Ug
QlNrq4X+QpEbXo/g1Y3T74gbapj7ny4y3N5vXHfdmRipyy5JVi07AI7ZZ+qn+V4Zye+Z+bZzvXed
uxeLB8fBzew3J82ZVTi0Akt9sQsMN+0UHErXfUg9yz310+CtbRm+NCk3/Z7b5qRlgbmvZ37Nvt3E
4ibgWT+ZSPCLYiWJoslfD9o8CMqX63r4MCge2wwhDmfDjkHMa+vRypoXK+5RYA0mN3sy7U0GXHOt
0/hWWM0dCBx3XTDRrMIa1agCbYRJh1duBHJYTt5bbpsJ1ZRkNMLYcNd9DFqYlAKaeqw2XM+4MDqj
Jjobc/w3PKm59LrHEnHf7uJnwxevbsqnMynRFtvC5mRPUTiHsipWxA7xdwz8vcDDP/i4bFfeLH71
VXTFJfs1yPHaSXPLvZu7FtxlvNE4m5rGnEGs2MhjRnBgPqGgiMDPSmjvw9bzs+vZUFrVr6lGl/UG
0LptPRHsmXueadWH1XKH7Gmso37PfYCx8phJ+UUYnIcQT8I1wh1eiyjKt02Jkouw+en1jjyElXkN
q2GXhFydQz5RtFSNqwRhbj2bEHVYKnN1bIy3xDaevWHq1+NMHbZC3sOwxeRh+DYJTrH3VfJZCxvH
SMnJ1WU2a3wwUwG3w44CAU50OJ5mFv4Cc8erSVW9B/xjDYnmyVVtg23A+Wpq65F2b6Iy9hitICZz
+wUnVlh5v4qWmNvE5LOeQ/nUV/a8cXAzb32q4zcqqpIzRAW5ZR93U6xAARHTiK6Dt5nQ4iqLWrnx
50IdXFHtXMBBNNUBerBbTAli8LKHqsqyZ5VHwQ3nXHtSrq+ODu0SR/KO1kMeB9wsAp3giHeynaVY
OXWQcemCMcx9Hcjffcc70ojYwzfLw4OKJGuNBBYcyCAOiOORcV9W4j3pohcN1fXeqaZg3+ehPneJ
GUJXnd2jH/II1pBEr7PNiO4kNG4RGI13fhHm27lpovswsVqQq8gJUuBE6StviW2lWJpKa/gWKnY1
txVQrpFFh5NLYpSP18zBjAgmrp1LMyYHFzbomOIBlHTMOsJ3DBzb8bBdngAdN4wsec59flHyd8+r
O24TN8VXOGNhSnAYrn1rWWcIRmfToRmCCMkpNct2S6/LuNHtEB0oRVfbAsEdL5pkGSOLJQStfzAk
WMfJT8SLYUoq6cp52HPXTS8ycqP92E8jpjXrV+XheMUK2F+TOqc+wXkkCv1tmWl8FjPo4676mzfX
f+pn6hbH3onI+SPeY697DEdUujaBfWeZN2P+m0YTkMQqvmNbvTlQoDZJnda7kpN9P7iY55PGbamc
GCm/mXM0poksdudnx8bLX80SsX+KGTPhEH15s2LD5HsphgmIaHps3rqMD1rSgKmRLUhbZdOHbY8O
Lka/QzDvo/k4l9EJWyhxMLM7C998H7lJrEIfs9WEZZZvM/RcMGNxNjlbUE0Xx/BOdh6coG3zSLWG
R8ugd6zNsKPnOcNCMU6MISLYtLZ534dcC7O8+uii/htNcIHpXciHf5naoP26Dg4h5u5pZDcmIKqs
A4fdIIgcRcDCfuq75BOD97kugmump2gTzGRsYeUvFpN8FdcdDyy81ZZhwNZ3eM+c2viYUvrTDLhz
LHrcfGvZjCTFUn04A3gbJvxNJE3YITGILQMupKhnw+64FOv4YI3G8lrN1zbpT5kVfebWeLI9n4VI
zm8HS2t5nIB5KT/+t0sW1FkJvjH/L8UCjh+tQP929+u/KP3/8YP/IfQDQ7CQ8hd2qjCXfNa/yxXB
XyYCKVEv9Az77//Pv7dYCPMvSiJs1APAJoSb/rNYIRzhUAckHNvh9/0rWgVegn+S+YlLYT9A34cu
xL8nWBg+/ykbBqyZO0BWzVjprAH0H/byVamtnB3qp+c13csMS+OtUi6t0SNX2DgxilelWwcWMXgs
ocdhJ6quPXuMF0wpgSkPCXud15LwwhIKigasenSrvhYg8V+rCP87zj5YW8pkjNS+DWerL6KXyqEg
+xC5fjlvpkFVL8VsRwevK5rjzB8eXcQMnLKRwa6Elf5aFvRXuqmXHbq6jagSqKtu1c0Ui8JnADHQ
VDNVEh4u1dCpMHBTi1Zui1kUBlvoudumoy7OyWymrHrGBsSjFal7FSTVYwxZ6w8NW/OzEeCQ7NyU
L1sQYVBM8uWvKJpmq4fGuqYUbJGJ6ptDgWKSVJwBucdF15C98wLMNLo1jtl+426M7+ApYhkcSpfL
YZ2Rtxirwn8cKDjOsWN68kTNhjgEQ2bvcOjMH6EW+WdReNLdcGtLd3449g+pTputaTDduJIEOTPS
oLl+jT04qDwPtgBugVOWbvzTdTw/Wtl6NDI24gaHJjx3Os+umS+WksUIRppfRDiWuE3Gu4rio03m
6+FcR6m3NeWcjdQR4f7rM8MTGwVVdGfy4r5AOzavTYrx0s+KxWhcj8QxWrJOY08GPy40BYeM3g+d
4SfXio/3zZGMiaso68VyXXNfDcPWvwtCCC+WWzOGTb1/cWLT29pKBW8k91S7M4ymuLNaSqo5Bv1P
b0qzOxvO8r4fycqzdK+oP7frM2L4+DmEOe7xOvIe3CzIz+7UMmwGhDCkNJeG3Wp4L+oM8j6DmT4S
YHZ3JP7bh04bYGrswC5/jyFW5U7mDXyCSNhPSA3yvphmZ+PTvHBp8pb/1moMX8JA4QIDmFGyBeyc
PdZYAa7RZN2DH8W78LZV53gBVTDnuccoKtllpv2wj9LEaDbKTt03LUPsYsRzxrM3aHfHzbC712pp
7zXsHupF1mWvnjdR8iYVjlLZdu5OD2b5DX0ufWG1257TqOfzWLtIG5Il2zvdhizoWtDCx8Qwl2Qw
qLg3rhJcjbUut2JkiwnLBGF7TCcefqwfDlqm7kW1XfGs6rm/D9LSpfmFnRB7yXF8bV0c0CtP9uZx
HvL4ivYVPrleS2hJYW4LChP7L1Saj8ptwyfL6+RdXgmPDMSS2JuUJ86g8YttHzDubFncdZswkekB
mKGzjROBMQ5mWXoJwnS40X2njyzycbnryU4v2G7lJaKBBrYHb+jOiptyFxFxGbD5h8HbgL5x7fwI
ELUZZPe4U62PzrTdp751WWo7jlnvGyMKPouZeEBTCpC/YRjvOhXD289nMyzYednlvvbT/M60p/mP
YdvyNPptewIvlF1mLlirYFLds26Vs89qOaAJCKSGPPHUIZaeWtt8WrbZMBT7Ou5tC6KIgWm/N6tX
00r53sXSups85T1FsZXRhxjM9WMyEghKAsrC57Y0v1O7bYnJlN57wml88IeeVGdKA+CuyfGsruYe
mqAaJIiK2MdCPRd5xKQOLKEVSp7V1OcPg5e2R0mbIhVoSv0KpsaFJNSzjbQF338aldNuPdte/BQq
ErC+GecJCOI2PLsclh+jn/Yf7djzFeEwIe+1rBelzKA2VbLDVt9UeXfh+sjHgx36LtGiwlTqjk/4
RNwdQ2b7ERtd9KulFOe+aJvmsGArMYHntv+r4+iiypiiDto+qPqRvGZH15vbL52gEGR/2wpPVnyQ
lo8fS9ZZ/sLAlYVru/R7ztABPVl5aYqjXPjDqx67/NYKkd7lQSGfA1ume43r/1pqY7iPi0rfOeaQ
A8EAM5WmaDHwDEAbpfQZPwkYWVy8ioy5Rfk2XxTXqIpzlXjs7OZBR9CGDX/8yrMsfUkpCTjI1GeH
Xpk68vddNQ8ILXqab+CRs6dGTsEuIswIlnARb3xfBVeImc3OaJF5ssAfaF3o2MgEU3obcJo9qCJP
b9qz1XNpBcWhibiSmSJKv/QE4dKpYwAtaiHo9rG796BP5cwhGTQSGi+IeVk0apIx9h1KHLKi/CAZ
MsIksbqLyx5xJ+HtbY1paJ+0535imqZjkwT20VQ9gQ9MQgYOs7n+RQlE+TFOAdGyODEDVrNImwro
011uMc0jl/ebOSY7hsAMa7LBmYC1YHzLk5Zpokz6J9vuuLtHvLrI4Ha/BZPIqy2DhDJbdC2qfQgW
FI7zbHSoy8m8IBzAtrB8VIhmK7ehQq8x+cN5UbjLtgvAbFm63ajAzA78Gd+muMUwtmm1aWS7jpMA
AdVtoXVl7nNu1vLSqFbtRxor7kdYES+ATeV9YPtMt+ayQJsDEVwtMHCvyvOGW4TkwaDRRjJiP6Oj
3ymHIOYGdEPgVSnM3nKCj7NLE166QHf61Et6kYNM6O9ORj2B66EMPhjcjZPhF6SAoi5AAhamYb+Z
0vNuiW2q16ayoYyXk7mBUgyratHONhRA5+9tLqML6S+C2NncYjzzErkerFLu6f0q5r/DI/+3cwN9
E0jm/+whWmO9bZP/3nz7tx/9+50cBuBfro3/jIj6YvixuRf/gx1o/eUFDg5aHEcLSICr9z+a5ey/
bHy6uGupbhDc8vmhf7hvxV+CPjkaErD8QJLmp/4FdiAuyX+6lvOLXMtzQEPgS8LS+0/X8t404jCf
PBIOMxmPwHW3kbvEFHxW/F0ol00xArwOSdnj8kMUCeLqDE883pM1IHkbQyhljVWvOpRVQkzigx5d
8jp5jpzXV9YlFXB9rYosdIsQc/Jp/+bmON6RCXpxTeNolDat6PPJr6an0IZAFbKVITwiYr6l1p3A
T7pxDeM+cUfQp32qN+6CkU4a86Wc6reoT7YSd0HajDhkOPFJNhuHkCTaSEKqMjKWdc7Zk8Eps9lD
VVxhln6ygogSJoQssNZNoKF6OyWYLCP5tAxSCfH0kdZj96Qm5awsXJvHwo1eIemACJhiLptJD8XJ
vY4B29WIajzL9h6aoSO8MYpdlgIuCMwTaGJwFcM1yfpPQAnPXLMefNHvOtvYc65iypzSkyjmvbIm
2nJo8JnrkzMKWpvpzkytnJUKqqH2eGD3GVsm587nhRpqy11jDnmQ5Nw5F4djTP5bmxDckJNQu3+1
5vheaPMVZP0pGbybUGROtPjpS+sw1PQtoQpn60DW/dYX6N2WlxIAydl8jY5YNsjTqlLomExy9wDh
Plrh4F7IoM6FqGhwGq5y7t5nAo+5I3dA9OAcde23seRuiFyIqfysiRmvrM4iWQv/z/TiTzUWf+ak
PuWqXNL0+EU72T/ju6V/2KPpHG+w3ihwdCsh2WPMZJabsHF3tjAAIdvZA/zGiBgmRXMu4Z6sgdFe
zTaY5rQBKVLTWhTjTEOshUdgxockAiM1e92y7qCBWdKtAqCokxtq9mDVtuEnj7hw1ciSXM2gn4OJ
bEiqSFV4br6YdQi0VcRWBu08cM0117afPQwlbpnJ1sPKdnjNqN9Ld6YD06fv7Ql44fSj5vRDtsUr
NKgvBaWOIEpzmQp+rVJLUzpmBNYyd0CZ78Mp36eD+2DH1ltN1qUd1BYg87I6/CzNZXHoXEpJ6C8J
vT/C5A0xZUB1Vs96N1HOs6brPdpZoXmNXfFudPSpFnH25ITGk4P2gLN5yralZqcDCG5vmf29X2IN
9iZERSO7wNPf05B6aaX7MgtqlGDQbT2Ve6s4bx+TwLrF3GlY8GMnS/Nw3UvIaNpFvNU+cl85szxN
SSVdElvVBzoMzjThfges72JFcI8X/DltkBK1WyIcAEJc+bW/qdPwF9AVewUZ8LFParnperb3nWdH
8KZoX0rBNW7mwvsBEGNSXO38FvYMEtL5zl0+oYNJ5+2cVD+ocPfU1JMHdKZzZQKOMcwjDrR93nAL
N1Lc+QrKWxcM96oijlb0fE8X/5fNV1c4SIhjfA08AxJ4mPV8F106oMiJMT9S8GvF3pcspD61iOLn
NA22buwj3OfmLxwgBwFMJA6Sm+EStx24RjhKXN26uZOjffBHYlpjSj/DNG0hRuxmSPGsOH75YOB4
u2pgjMkH6eqN2WL1icA1UdKZ5ComZa+mne3TNgdnWO4Bz7LR1gYcR6b5qiHuUCwhsrYhFZzTbpuF
Bd7DMcyZDEWwVwkxbkexSJRllrNQRYbEhv2QxrN6igod8KVH055E2O5S2Tc3zWF/HlqQATojVpZO
V5XE1aGqQRUK9I+1ZYd7eKDf/Uystap5PWvrOZkp9KrBE+yMXmEUsPQNlXCLbNWckr7z19zlbOKZ
9B2ks3tXUOpMk1nWrLmrP8b++DsdRrkLau9PZ8bPOZPOGkBVsovR4tjHe8xLM1ZWPwgxRKQD2ao+
gcKI8yijoXWt/JIm3TFM9mHRPA2tEkDKfJiuc/krnSvJG+LDYM0GjD6xRlLXz1UOEtWJwxdQeMN2
FhZKKMveVcJvXRnp9DI7obUOupCCx5rCTEM2iH6qucsXkEMrmt/zgEkmiEwybzJ46swm5jd4h5pM
czugsxY5/BN8qjw6KzNe2xUNJ6N9L2U94eSJQWmCCF2jIT8wzPpri7sezTAD4IxAH5drwSoL0WFA
2Trb0TCoXhghGwLIvFltw/Np4O84Zfl+EPDWhcJmNpgt8cWiLs9JX18oMl5rxz1jCaYrYsjB/y0g
CxmjgCZ6IkQeTS916GCMxSQFZGIAsTnMQNCrgB16Om/siPax0es+07yGhWHXsA6WmoISzixX4YBt
PhSnlkYJU7Eq0NXOsbtXqUAKR/G2jNqniQV0iLzTYFzsc70b25yDF58ARtNjOvD+J4G7iRbSiaHC
30YuCj7xeBKULe6FiSV2MOZn0HYFvZTmHo7JHc+5W2aGt9iGxz305nbgvw/XqHVsvapae0YkwB7G
ght/3N5leBb57jd6LSIUEt/l785WLvKumTGdrX5aT3PEwpzDHa8kBki0Rjwgmjfa0z5rLQvJ0rec
Ux34P9BlJOe632zj0Tpz/XgbCv9q2kHNY5IsuqL3xAmQS0bZPfIt8zYia++dPjhQNuGvpklHOyT2
X27Unxwt3osBMSQ35CNJvEuAcQF1MzRePd2B24fnetBdzwMOiDINB90uNGw+1110Fg7+tGCg5s7o
ce8RQO2xfWC9KseDO7nGR0jwb48N23kE6ftA9dR+4GPqdjGpVDhGtUQznXd0MYIINJbkZ/NDIm/B
4WJtGsApmNgkLR5i9LEOK9dM7QW2h1pebseOYLOp9by3xQBwBLPHqRL5gdFn57aGuaNNqsGnl9rT
2gR/G4vhpZojCF3MqJyj7w5ztlEOGKHIH/tldLXGgVSlu51jA/Jj/eCa1Rbav1xRnrQryhgHhurz
G3q79SZKuCo+fmhE2EOZt0ezAELfGy77p66qXjtfV4fO5DnjqRft5v3rrAI0Umii/3/EQSMgYEg2
4X8ecc5JXf3bmQLt/yZdyA/+Y8Cx/7KInZvMN5xcgcXU9H8HHIhwfCMsgoK+8PiZfww4Pth0xAX+
1LUdy1+Cjv8YcAge2rbJ7BMK03Odf6k52xJiGWD+Cxw9MIWw4dvRa4RS+89wdCuMHTqTmAkq202+
HRA7P2ne4aJp2WphWAJj9twarbOCtDxcsUhgGYP682pV8klTY4TkZh2WnFcdia9JAV6trXNszgLM
o0X7xlDt5hGzeZSFd66Mn9ycdZRjMVPUOrqYyryOeFo2s/S/RSJeU+CSwoJL1sM3Xg1Bbm5Tesf6
wD2VuWlvReZQ7jP0kDDt8MFO4q+IGgzXbI92ob75R8Z1lXkfo2gosjG6n6Scj944f/mquyTkvfeg
0xwMLcm+EHQ5B2Y1b6q2ujN1KHe+cHraZ+NoRYssUrT2J5o9ihno0ZjvIoGrNtXyrGNk0HjRKi0s
PSs8WQjYcayOSYItlB5KnGJR8BuLbb4VlXrzPbenNTM9Wn5ZsZBJf3KWYTxOoYoNMM43ygw1ciD1
IC03sd70jT1mHUki0BW7yRFyQ50QhqOwbDaORYd46EHOIOZTwgjIzFdcAAyYWeUc/BL9tdEcSn1G
mqFq0Cp9zJ1eeQkHlHQA7gTvh/kqk3AAOyfxFIxbb87vOGyenLndj75zFLL+EMWY7JyYR1nqO9+6
bX86koMrgF1gUt2tNspr0hFag6u/qrT5WJTegdLok9MEN223wypxFWdzcFNOe+vR5fkE1A9kGcEM
+TWwYdchAte+Fwb5Ohkfc4J+K1fXATfn7IV+mtdqrH/1A96k2r4fjezIFuwu0BD5qsn0NnaNZFD5
nNOO38PZsI0LTP5HDMzsqePhnSac+wiwflrod2p8d1JRceNX+laWKZVwOGpjGBmyZ5PKt21jZmjG
TVk/pi1cFAdfiAOKYSWK6QUa1hfXise25TzP/BsNyuMG+eAR22+58URzwVlxmiL1VBgJWyvEesiB
1jaWzFz4Zuu9RZX1vNigUgMLtw1voZz+UAj3kpeQAluHCrh+TF1Q59j5EJJpE+kPXcyukX4cTO7p
c1IyZbh6n85etUvbBRInb2FKr1cSicMonA98+tNF8jwCc7EMNwsdto3hxCLc1+tuYcdOlLoEqrmK
QP7CudLQ9MEgYlgQZ2Fc3ZIFQRtPj7RBA9MBTtuU2LQ7iqz2U2nXuzi0jbUAZpun7S0WARgVj5c/
WZi3o+k8tnRMs+TsDxTowU6pShyJElbuADTXSCAsGUP3oBeebrmQdSODHgPVil+RWUJ6MOoNG/47
5qA/eUZ60S/DD/ZFv4qF1juOMXhIZjMGTmKOl9BJ3yzwvnbDuWWW+8b0Myym8xZZ5wCOYSu97I4+
WBYtkIGjhRnc6uQeFHQCHUve5uxOdO5DqDosviXdSN2L7KxnIiHXvKJ/AaMFDvmr4UfFzp/ks4YB
sIqrhSGbMttJClPOwVjC15jd5mGum6ul/BdkGtjExUzpuheM+7qv3owlAO2b6e/adOglGvWfqMXI
3SnT3zETqA0HVUH8QpVbr8yfMebKVeCm2b4AnrAb8vkp1Ok1xCe+do0g3eQ2OqtImm+cktY2IBTL
en+ji+FTds5l9omsQVDMre4OCvLNyByqHZgxSwHc15nu28o9JSIDlA9TZmqyjQ5iFNlhOkVzBvdC
/vY4iSYct7UTPvd9si/98q6VNLwnTkVgxB+ezMG8FEC/JiBN9ULagof0rBrYC+E4QbtV/YMhsBYV
WKFpd7o30/mLlt5hZSr7wzNJZXRO9NqRlWZYo4N6NHro896bavkvbqJ0WgV+/JiL+M5M6pcgweEW
dAivuef8uGN9mgyw7ZgZv2SLXb/DVcMFiZO2gIy1zQz9mbgGTwcR92eWAvDiJkyyaeN+KtFeAlxd
WJz1qz9FeGC1vA/bbN/U+mY5UXI3FPLgOTR0DnzYN4ayqaSAqXJsyeMeaaEBaOJD2GC77nCBRDcd
ESvYAvYrzxmQX5MgWPuUuq3nsuZ9wIzGQ6LpJ+x+zhQHoGrYN23SDnRROUaQD6UnMRpbhryGTlFc
bXtOt9aAGOMXpH0t9LrtPIT+hbaoY1nbp1khhbm6P04CVJ0PfWdCkNpMNeXwDF8UIaUgWrQzEZbH
IS3l+OkIaEBieuoc6qph4cVKF+QT8ZpZfU+3t/1UWv3WKpq7uPRIVYvyNkmnuwu76IvY9YDHvbpg
WP3NM+fEK/3Eeukd9YFqiCSgN9FQP70v/ozTAt8SNdyf1mI32Uf3JOZhVw2U1DoAoqZjp5fXM2O/
VcA8mYUG9TrXO7xBKX1l7dmI0a1N/MrttDWVc0qdgid6c8pM5yG3mjOFYS+Z0+1yOo6IWQJoCWdi
0RSfYHX1tg5XXQI4Jjfw9qHisrDyUaWylGYLuxk/nN7fxcRLYm8C/QViyK/7nyo8K/zsBB9uvI7b
qWh+NWZ7GqP8oe6sOwLNVzX0CAy8mlB2cueYmulP47Rv9jjOoNNiayt9632IaYmA679OkvxAhQL+
7pHhonGyB0tFxwy1rQDzuJr9KGe9G2OjxeG6kWP3SzQMYS6nApV56Utu6Is12ddUlXiTqvwcGH6/
8dQI3DWu5DbJo7epHO7JdBxirR+b2m82yHMYmTnkhNN+NoP1Cs/iVSXTiQzaHSurp97jgjCGDRto
a/oz4EvfBHYAiLIsQhyg2brivrlumxm6txHc9fVwGZ35gIMt3RCQvwxFvWvhsLMLIpw0FkfMKE9Q
FXiWJ/aB1APbk+bHq4KnyQbpmkTRN54Buu/Sl7Cjlq5SezT5pxAi93oI5oe6nn5FOnzn+P9pCwBG
wzj4VN1hL1iVeTYe4xR5ug1AolIL2a9cyWPHny08YaogdpF5TGxyrrELmHtLIVNOVEMuCzq/NG9+
F4KxigWuDv++pPxz9nGF1mN1tHudrkUYHSJZ4gFF2tzEkrIAeyKIk6fmc5UJm6dN+oE/7dYUBTTN
xEXjjE5mJaoVtXRfE9EA5M/tVIqrx8KCbF/GKp4lW5Ht4dc/doLH7IQdMtDGHfuk10YLgDt98xxG
+nWSgihClt9lTXZjv/7RSeIP+Hux5ADQB4D8p/bQ5/uSRvSuPvS6UcArWMskkneDSAkhvS7+aDx8
aBZ8ZN/awQIFZWnbj2gmH1bk3GUtn6ZM0hdUPsxLpNAzCMgarvuWwgVtZ1oxPW8TowL0hXPIffmg
HPvHH6ZLM/mPUEX3WWJdvaR4SEwKD5WWVz3RadD43Svrh49C1+c27e5S6IdNAkgYkGXHT+SxPGO3
bxEZ1FeaNcRorZtt1Ke5y+idyZ/x7Oy8Kn1WZXxJKbZwRf6c9gbqRvB/2DuT3caxdFu/SuHMmeBm
u3mAO7jqG1uWLbmdEHbYwW6z7/n092PUCWRk5ckCcnxrmkhbYYki//2vtb61inu+0RqYjNAh1Neu
tNg4TPG4a8vqTfTTS6i6iwGOTHbNdzcpL8447W1cP1Tyie8SpgetQ7sgFFfGz1sTO1ResM9vjY2R
57sKkGCf5Wt8ehdREeVqqnMVpHscwtvCcbdNnB78qnud0umGrOGdXcFeBIz0aWfVQah+J93oBjf+
doKjSO3bBgbKLirNUz4M29LRTlYW76aeBgqfLeLo7UaIuaRT3/Uhv0ygVKrG2HkaH3kVPDsFFiQr
MO9MAWFPpg9BH/Aw98/DgB/agI/lkepYTlp00FW/Zs1sbHEQM+wFMLzizF3bWXCr0bs6aNEyL7t1
GwQ3pdtdKeJ6lZPD+DZLFo3cDIV2b6TQ/jp8+Q3OerPhOo4nOiDS6bFV6nuSYICsZbQRhntHVdw5
dLkzMOtIMF+wue3EYOeuRfdhYbPRDmqCp5QisaS41RjjOh8GIdkWbPSEr9oIQIieHjsfMyUQ0KtV
+E9aM7xPQ3M0o2StGebJS8xtn8z1FsEpxCKe6QyncSlZT3c7TOj3cZE9WqV7ytwErDVLuLijg4K/
COjJxtHU/TBNq95giWP3x4GsdIjPy6ZoMiElkmbzFGnedla4cQcU5ZYeLM6/+3YsPmmoOo9lZ25T
09sMDgeoPCyf8FsQSvSY9TTeOxnk+4wV4qad0o/M7c6pSeW5MVCyHmUcAO1DUSJCkR+4gPYl2s6o
KQ2QGEAuNXdnFeILTka9NGZ10O94tCVvQTru00zj+eme3cB5Mu3o7DTZwTbGt0oSebM5CAQiWrdG
dmBhcEM/xaHE+ZY3alNkxYkV0DEc27Xb6xTTFtvZkO3G6SWwnL2TTzuu4V3U9zeOwXxBbLMamn1o
BeBT3H05zl5gdWy69tA6aus741qJdjv2+Q01lq/BnHCwQGX5WfMEvoW3wKamSWHOw0JwCsV4Y/Ua
Epr9WktzmQ3DJ3u2W2WMe5cm5siJ9mQRN1aOp8sjBOwW911TnjKR7jrhXUpMjKae72y921h2esjC
flNGDWNseySsfUtObZvr+YUtf7I0azfCG80pRa8y/TEIc2IAPl1rdItbO90vdAS+Smwq9rJHeEXx
umhwpYhEC1ZNWtQXs0/dJ8O3ytvMBcmFAyqIVtqMw19YrVCbuO2n/ZAwssEIRLKgMXx4Ep5v3IDo
/eysac8NjNGw8YxDq8ViHVuYSBIOj6M+rHK+NJVdP4OFYUk9JcCZbechmwcuqtVXvYpf9HDaSUn2
hWvUnpxVWAXbgJWtjZMJXMRrkvj6UmvQQ+gnZ5rc1/2w7cP6yNdkz39/zjv1UErvzg+GW58OpaDK
zpVSx6EigjBgDXfVqoEc2g5Qj2sOfOlYzPmAb4kzbyTbnVPZjzrXQjINX1ElLnqXvccypCeWyA/3
FL9Rh6FxuHMknEnTgb/Ni2fUj488old4BDnuvxV5fzu2JYVk3SfxiFts1kcnI3fKMYvo06dn6S9R
5+7Tpl4FFcXYQ3ybC662KtyyYA954PZ7HpZrFecnzPbH1NEesvmW3Gu3rW2/FnJcd0aHZ5NCKNGa
J5EnE4JQ/SrHoViYPcnnuGnOTMr7VnpXPR7LZd85oGS0t1ZWnzGkbYs1VD85G5PKgNyT32OHtHwY
7FMnuZOtfRn8eBumnGA1B+B5ghyFx2/tVHMlExOW57fHQYot4TdGYCaLIo9uvSrP2Qw5aDRCUTzu
OM/AtyEtQqanXPmb1nbf8ZhenCRE0baqajNxul/Z+E9ZJVzUqJ2jXJ2tQv+wIfwt+EwuYZKBsWrB
9RemsZwYe8Hh+PC2yy/seluJD3+oWIungoBLDpH9xsLpumyz8Awytb4EmoUOG+btgXnXWTejRZGb
Qb1JoXsPyZQ/WpUPqIQRe5ZZIyhb45WEKUGLidtxFHA8k44koG5ONyanvlWnvH0WILegklIcNJ1j
t33hTHNHH629zMrmexxyL7FL/chJBZS/FmMV1K+tqc9VtZwlouAurvoNhJCjXrn3hetzTyY4HHJ9
M9wcyQzdNzRA74s4htYabhzmjTEcsOkJxpO2+FZ1BTS8hCT6mO5BbRVLKH/bVGSUXLnHIVV0xsHo
hbHRtXh7x+Ewmdo6bil7iCx7J1X3TWPphWlfX5hDfgws+5xzA20EWMvMod8731CLug9af8ai+AR8
9XRVe+kDgGmx/bH7/f/d5kOJyr/bgZ/yv3T5/PjJn0tw/Tfo3RjobTbMmHl+cfnovxkOC2jPER6m
dof1+M8luIXzXjcx8eC+15k+ft+Bg9iTOJbx28wNxdAV/o7JRzj/2sviYBYiFUA0QJj/EzX41Xtv
0tlIG0Xb7KADciPXg+jiFmw/TfPZ1/3splHW1bC1CzbHfUPbma/HBwlMa1I31Uxinjh7FBeaLLGX
wNMerI2gQDLV4XMkZVQvbRLYa1Xmzr3qRWKvEuPLaug2/2iT/OB2n0PJCrcGFdTxOMqW8/6NszBZ
TxR1aM269paP7QW/IPzb7/H4JSG3jz7O1jdTSzdVBpY062Afd5s8ZOyapr1RZicAeidfUS8XqXOt
zUZnb3oQ/bhD3j1Wdvmdv3N2EiVLjWHcYdOQvsT2S5+0S2cKlmHukVsxVyMUvkAFB0rAAN3q9sah
PG0zlwXEHCrTgSZ7V7sm9WOGMXaE0BkEKeKYvTA0tbFC9N2a9SH0/Ro2mCjKd6cwKK3riLn6vbyD
meQCifA+c0W+OZl6IszuPHvrJZUdYJmW5E3Z3DbpN/yHO2WlVDwKFshaXU5rokSzdByny74qaHOn
zLiNWYjkYBMqz3pOJzXuJO3ynS8OnoHQLlpn2uAKfKVXw77FYWFuim44l2FL9KuaON+nt4JVEDzm
D1EqaM0FI2MRjdhYOYmZ8BE2wWjsC/q/vVp+uIzbVEDZ+gIOLDZlHEIOodCd271WYX2fYSDbR6z1
To0LjsCQcb8XLX7O0uY9hob/rNmxOFIy023AhiAED2DiGIfFCqkaogZE+nDveWO7NVofW4kMHkG7
VGzlKbP6zx0MFc+e+67/WsU7h9X7P07vySzmXaJ//N+xbfAtju9/EvV+/J7f72fSwLL902dIOOmn
qMf9jHsVdyzzhwGRO93v9zOsijb3GVJDwjPmm+BPUY9bndBt0KMEgHTdc/8eM9T8k2vRILOkW5Zh
oxLSN/UvRVN6p2SXsuLbjSp8SHIITbSTjq13RxKYgH+pnmHloUmMPlD+vmpPaReeqpYKxKaRb0FR
TavJUY52H2HTbo5Zlt26bVZD3wf+PeG97bpRPEqnMzes8YHzSH1TJOOwyWWjtpZXfYPg9dKo7L6L
5amq3CN4DA9uKcKZ58XnckCUcgzy0YAM20XlZQ+11ue0cOQHHV5RITp47JSA4BvijNuBH2sMLHlm
AcaYO++dY8bbLLEOQZpjy1YCS35ufhM5lR7ob9/bmntRiW5YEknhplk/+A7gYyqhKDao0hthVcdK
xXtaDxSGzumNc/VDb1oaKGmPgJUeEZ4okgT6RANYop5giLdyXTcZEIA5aStq2nkTl9tayNExd8yR
HXs63w/9of3AuY3PQgBtnMhR4FyxKvY1FNqVRrk09GwkR5p4+yoxv6pMtYvGqdnx9cGjqlS+LTT3
EbOTWCTsGddJqa7BlFxjTeI1wR24xalHnitWkHYyNzTPlDHUy9xV4YqAGTcxR5+xxUc3n2JgxPWr
T1pAmhr3rnmRkhBUkW2ubss8sbdTxkau5cC40DmeLn0PjVA56Vwc3dw1oj7BzXSIVhOILMRs145T
neBTyXkerA/Wa/w8ffkZ+I697lt4ylmePGpR8UQiKzsnNp9345lnI+pY/PUhO6jAvhBDOmWZE60G
gBWLBp/lQjeC+OClBe5QP9CAdVO4GTBubqZxOLtlRsKEItRnUDa0J6GkvfsC8o9lDlSExLqxdmyf
3gLI53M47tPrUKqppFy4hDP0VjxqhS+vcLo8zvGsZT2DTCoVxP2yMU1t06XxgC1OV0cnon7Fr+NT
Ubvw6IzoiWWht4hUQ7m3Kftn154IsQ6NRLBGO3NbIiE2JcCbxm7Gg2r592jkmddRiXs2Gqga7Au3
3MYB3FaEtGJdCC4BALlfBbr/egplcsjSMN5RQccJpArVylO2vUpbT9v65YRiO9H2UsnoicB0uXSI
XBwFLhOcBpQ2FljQcsKOTBgW7BbPamNWpJmjLoMVgOfT47NNp+JWObV/pGf4tog7QCGAR1NsilyJ
ZLyNnC4wNdyoKKuhkclUbDEsdVD/out/ni88X1z9307IGOG/hfkXXLv3/E/PlB8/+/OZIn7zYEk7
lsRz/kejiP4bRvj5gcJNXejiF6OI+ZvnOi4zsmNzknH/OCQL6NGzSX5GUdMK9HeGZP4RfzKKeNCc
QAeS2OLpNbv/fx2SazL9CfeNfheUlL8bob504vaazRbC1MbOh23hHM72QjfxH5N+ME55D9BiCMQj
+K9oi4l52JotVV24Ebj6wpFYUjFendnGqMzZImIRBbOgiCyj2e4omUmXHCCvLk5IK42jTcfX0AII
iXHt0Y1yJtCEEFjXWofJw21ro75no0kzdYOJBJA0SOmmJD+lr0Ndv4MJde3T1NkGsz+z7cxrbVc4
NrFuGkb/TcfKaUy6WKazu3PUs2yHK/JkTurQ+0z5TZtGR72MwodhLM9mhPW80X0OnhowrNxj+K9R
AkBdaWyk9SlH3cTr2xplAnYA3lxLzN7SWRwKycLfncgOstvU2LSqeuuEeOehEu6xpF7gAxZrPRCE
wzMiU771LQYyjC8/H62DmRfGGlrZU2cL1lBzGMY0RpCJzqvLk2qR2ixT6dR7Au5k7LO6ubgDulEw
5q95WgHU1HtsApwAfFdj94wZh7zUhHEc7Zo97CU3lX30pDfsOmmwJq2bdaOEvmwH7yG20+tgZHSf
V95ez8db6Vh3Uz3dl0Hz2c9wJJgngFcc78Ga+1OnkYeNgzt6JT2e7vO7Qt+L9+BHhIeJQD8iMuF6
xOCwKDMeBVXjVsvE1eK5WQfPJOCxJSRmNlwUMK5CFc1zQOwQ+2cJ3driraw1Kul869h2fPY5TL6T
rpAtEOaMh2lizBZ2SjdcC/sh90rJwxdzeFvU2aowZvqyBVFzkP3e6CyPtAMS2tDTYUfqJKHLQZlL
rzXjvfSKlyxo+pVTZ9QQC8aNgSrOvKUYKbAUCIwy94iUmu+tk38D4vWB0OTf514/Ek/I9Pscb9XW
rFy4OoOJZBKb0yad8XIWZ4cx4LEZB/m9yTb/w7BYvCeqOppNN271fnxjjyY4hZGpcFvcPYkw3vVw
CDaiof+A+C5baN5AQwGbjtQuAu9yG5UJ0dHJvKUghHqisniIQbsvZZSfm4DtSYxkvbHjQW5zlVxy
icJJGGFuX6h3LawlAs0VNFL5ZrHoKVJnthfn8J677GuMrTsXruJiIMqFyDRX5PBIJVG3ZlZce5rC
V2Ln31haEVQle4mxoXpxIOis6qH51Eq+m8CY3nGl4AwbnWodNBSvu9pQL4dMsNrsnHzVO2qNqcxe
83ESVYhor67vimF4LqKQrHEOVw7D7sLuPLV3M5ALSnT72oB6k5N57FxTx0gzkG2HpA4IqHvDBoXn
fqzfcm3cQIxUn04Fu2mZYna4t6O0/x7mPr4egCA0rflOgJqfqOCuJ/BCadMYrOrU6VdGPdFAM05m
chqS0b51ZOBeTX+EXyTtZNx6An/akkS5QKAIrDfYr/C8UOBWZc1GwXUG9UF/ZH9Dz5ci6TA+qqJz
V3pQw+tOB7lo6vwL4jqph3Kgggci5Bp06XthFTd9jd6aKNzBo2Wm12j075U1+ovM0PVDEfmcszG5
1VL3tr6CBKZRMpp5DARuMX5gM1xXvr8XBlu6hvqRwrbKNfywNafxO0uk12ryLwGhcroR3WKTmF61
cS2jvh3KINwnLbbiwpUxAjIUn0Y229II7+EohfQ1MwW6vn4mF7RtHfcprcL2qgB6L2ytrK6BtL5E
NbIRH5p1kcxtfB6kL/nY1NXDFHhrslQHq9PagxysnSkH+jUCIHRmM2xjVOd1IqdDJML7wUT79Nnv
5YY8q1bbIUtDjmvtlRVwS83Neg9s7y7M0A5xwzDpdIBBQ1LyEELaljb2qKSeuwD11sYYhiZBUUml
o18pl1KbyXJSUEKZuxvsWuw1sMXcqIBS1vOl2ZJLmLw0WWe0UbPi2mSlqYjZcLmh1yBNSW/cKUlt
lT58c02Gw9Grb+PZRR1aOScZKwSBluItpMthE5AMWJlV+M1r3GJZZkACVEktb8UuwLMKME+T9toZ
HEMADpZLQgH3kczDVTOIk5XUJpogrUwJU/BSswdr0Y6wKCVLV/4uuMtNp+1yUXDTtl9EiW2xouKk
9Ih1FRkd817oL22LBUxVOe6itbkU49Q9ZNK/IFGiQdW3LsWbK1UTVugndXFd78NPzX41RXQZBnZI
ASAHkk1CXH9rTf1Xo4W3POUe6prrRKF9bnDR8NkYEFw6qSDh0aEVE1zzpXcJ+v4B7bkmP0QzppJF
zTkL1FdXOyflsBt2hhKCBVrkUlQ1vgqrAuLfm3v6t49tLPtlBjouU0j+ZmIJvJfzq+Rdfky5YldI
AKfWqgh5syhZGnWHgCv99kDbmLfG8IcbbjRcilt5sAA6FPiRCurfwuq7xZMI5WAy/lPXPduj2az8
u8XK/+xUzgRB8/RPk++PH/45+Vq/scS1LCEcYw5t/rIdZr6VwmE1YniutH+dfEG2GPzIvEzBwuya
rGB+blMc1sNsWBimMVfbfOZ/Z/JlA/OnydekgcVkhmaFbUpvXh//gmZpNCTeYCiBdxEtdkwro7+r
vDeGnlgUkhmeo+imkyREVB4+AcXLF6x5klUoWvIKWKlXWl/tMpe7eGVTVCREsgcVIR4UrSybQcXD
V1cO9PS6QU5t1hClpAXYtgCJigs38m86R8cgya0DZ19F4XclUvcj6cvpUY5dqy0rEk0nUQfZLc0g
9kPQmjDnZImFKcEJFZQdGULgT2wKRgNWZFk4tkNzV9RcPaU37q09zv6RsAzT5NCPhCX8NNCSjVPN
dbZT2sWPZjGB+Rywl+89cNnrElryqrYx3601N+v8lTW2NaDQLIppEh4/ab1bWRyjaXF4tKWkL3Hu
yHKReG4MrQBIiF00okQtaKazADUMk264cyf6OYkC3asoh/Icb6Y2vems4gtjHwywwKBHyzciamMw
eYPP17eZcN15fCBt6jG0mgLfzES/sKccBfnUEQhTY7XSuxGecfngjcJ6gjKxb53+RkTSW0CqBaDM
nwQVQc9BwXXXXuArKOIWAHuUP4/gV0hQYUU07yLFYSOrg2ulqW0U2iuV0cxaCRxe8dE1x21YWBBg
xXFKimNu1fRf8QnG/ldqjZewZteuenhSwh2OCaxMWLn0H0/OAcxat/Q8B/QzcLJG3mhjdzJ6m8I2
h11NTl+HbXT3jlvtHAjiWRlsRk0S87WPDRjSBZ1bePkK+YDgTuMNh5SQpYSb06oDFs0XIDWlnp1S
t7bYNFUXfBw5nXZATWhDQs4vJU/6OniQTbIubKDAWi2AVPhFsZ7rE9Dd0he6uopFnTBDqUietQJk
akdcZWHU9HrRXLosSait4DLuhR2th4a7uR4+xQIVu9Kf25o1PlQttVW+eQkG0EbsCHdO1++6fOS7
E2Kz0W8EvDLMss5DOiUUAYbZjpPvIQxDYPDz075xbhvdPuCk4v2SBmIt8dp4ApXQaEdTC95Asp3C
ut8JNV8riX4fNsN9NgFz5GwXTv2GbryzL8UmABJu2s6TpPrRoE256LwjtdFZ2S5D6EcLpweSZtHJ
m2aBvYI08jl/jVud8Toy73s3sxYzNqRt25PM1RVe4kFxUZp6dWJXBws7a0DC0/pCcgBFaMzSu5CI
GKFKUI22FV5KUk0b38JESanGXMo0znyIUr9XlJosLdMFmdmZzx6tSZaSN8ZIQhU65TeKP5PtWBTN
Mgp998H1G/2C45gwIo0D0sQs5FXFPso66L9yOcGEkEFgLAW+6dglPDRlLNuEG54RV1G6Upgh0/go
k5bkJOdjuuvCG4QFdpa+/2Sm6cG2uqfeHZ5pVU+WpRN9WMN0HUo5briRO2BL9Y+wlA/xZJ+81AEL
OOV3Iu3fc2jYC+rV91OUBZgk6gcEnUNuck70FGZbsqWd9hY0yWsScp9gO7sQWrgZrPJsgMfmcS5Z
PpPl7AoOkparPeRh/VF0zTtszGFFd859GSUH5an33KsPVqzORl5do1I+AdrjyksOrWnc0CX+oFEW
KnTzgbDKrdmEa6+g1qGnGw9LwLzQPPvmeJwGC9Ha3vat+50RXx2oZlzzVdvncUDVtX0Kh+mJpxDN
CNOGsshzE0avXUkyOTB3RaiOFg8An7ExkTO1pxqeCrs8u4l5iMt+XaXZu6mTXBOYRLJm/Jb06dEN
M9J/9ZY48RE6WbjgO0/yfYj010Yv2g+rbE1KGnFZ0Jx+6owccjRu3+swcQq0LEW7ay8/SJKzRcfL
QCbQec+dgheJ+GyNSn2w0NmzZ+EitE7U3C8Tw02XKs2xrKbj0pvEI4drnPDNiexfsCMyxjGcAEaJ
0bjJ37mLEx8fcuw7wEjIm043LYfiTWixQ+msbDtGbr9SMqO1oaLo0Ks/ace8Jg6ofmBrZGRofRwt
dx8G/CFWdmilGR17aE1H1t6Ely1oTJV28ZgDH1KjYHthIVQuQosDYTyKh3m1cmh5eLa1h5u60Jz1
0AXPbsgPBzYn+RokoylTYKJFunMz7uPAf1Z9Vu1s5bxYY3rtEoFw1pHEzTYDoPWOHga7a/duIl+L
InpxoOLXCoBQQlPYaJibUfY4VtzV5OlXGxJhzq7XTYGC6iW9GvKz6/S71uSpQUlqGKQr0dfUadjJ
xjDNR0938PY7H7hZXnULGNKQb30+atj4mwEstyOGm4g2UuynWPm9R9cCcKNYhHmZc6eJ6dkIzW3k
Yn+O5jKSKH+clE6DRESNmGfyEvLB64PvRjYcYztY1yy0NVvbm3ytkmDOMkwRG4vsVZctLTMNvybj
UdraRJ/KZ/6RxNV1864UGdFOO/qWBp4LTDI212BVKJgNyi+/dpKtNfTGKg2Kt7zUX5PYcs4phdyL
0hu+T20xLOyU+HFp66hI2FYUtpxBNXPFMU6ublDPRoNU0DviHW7asKd4GOyAzdKk9vgUyPpjyO7w
u5q0zzm9Lleqb4M7R2kwMFxEE2q++FfXdXeaPAc1pqRWtumdTxi+y8z1vqQf3PhVZQGraU5mOFDO
yn0EcC+kTUvmT1ZQ4GWT5g1WrPDO6qnpdX3tk4EDFT+kUBMT0ZrFfrgKVHryK/YdU+3gG8/EnsuK
E43IXuAGPXZVB1csbtaBHz1EZnBvltq26txLYYGWaOvZEcw80MX6OvfEex8XjzLt7io66XX09ilC
l8Zn5S3pvfcXwucYqJH+8fLcXSOaL8FJoNCr26KS3UrSEUImqUj3bR+9lIRANp2XU66uF/ctyICl
mcu7yfGurBTOmVujNSX20YgmwHMOFa+pPpwTeqU5mCvyD4M0d+Y00HTdQNw1hzDdNlb/5ExtvRRB
8kwv4F3SgvLCG/Nkgavny1TPSrb/EKCF4BVtttCodqlDNbDiDW0yb+smwxNsMvR9m9b6/6gDP9QB
jgt/rT5jo8j+QYjqD9xKpOBZVuAHfx6QxG+umDk3rvHzrPO73Ozg6XRZ77OVt01+5qfcbP5mI1aS
IbUYk+aD0u8HJJg7xFHh7Ughwei4fy9E+qcIKWezmeFjwMMkYGr+izJg2VbUFVBnMV8vIyU2nSWu
k0Eflpq657T0BVbAchNQiedO0306BgeRwTcJYnRVRS/FkqM7/nw/67dJ3hv/vK6+Df8dfOXnf0ZZ
/5G16TmPsqb+P/8194n9MeEKhY63DhmEUjHIZfPx7pfjW2zqbhhzTe9kzqg3CKZ4Six2dKeQxx4Y
X9o3NRpbzbae296IV2nP9zDwj4k2XqfevOnKam2P3P/6PuIOpbSTzaaJJQcshOCLSrpLnPS42aN9
HyT7Rno3fml+xwj17jf5i9K9w8ijgYf2Bh5LtWgH6m+8ELRBkYl/1tX95d/6J42GPxUGETgdwEeO
Pp+Jf/1T27wKeoTZahcZHCS9u4qYYeCsNPMjCA5d7GzZUv3T9vaXLyn+19d02DFKE0cEitMfX3PQ
IIa3aVjt6inaeXVyN9gcRVoqd4B6HgTtjW7MKtBrh5PtRc9Vra5kA2usBNM7Jph2rhQY6CCpcJCy
PAKSUsIpLT9++Vb9L1fBn87wvDMeX4L5MhW2QWz6D+9MoXn6IHLeGU8xKQ9Od6Am7NY2qtu/+TrA
W6lslTBaDJdq2Pm78svFhmc1zYkJlTuqRWnC6aKHbkb4UKH29e9fiPpXftXvyW1pzRohOBRSXnjW
eMV/eSkTcYUmuaEkASlWfuXsq0meUt+Pd5pMiB/Gcb8ehboLY4qvzbhidRp2d3WudvmgVgQD1jiO
SWVwbpPpsU2mUxDbnxN2eivrDpXGNBlQcOM5azYS1sIB0pzp5corsrNGdEuA68nDuwGuFZZ57zig
t6mgXYvUp4ybrJuW9XSfkU5kAky9igClrz1NlnXrC5KvITKZ0vSnBvc2+GgQLvQ8Dyo86pwm5xGR
KqUtR/MVQZd44eFt3lRkLJawbXCeZ0erB8ZgmUTZkmEnS9ekNI4Rw2mCZpGp7Hnw2m1OFcIQVfey
oDO6BO7PMPq9pLZzYYTDTduKg8GhME68t7AcLnhwv6d+7KyszMsXQRG0S1WwbDT1momIZ2rMx7mo
2YIyziGbIW6Ccf4YSDcYI7+TvSHnn3lSzXMinj5Dm9l6p863v8mc2tnuNbeDfRmqq9OKtc0h2JzV
Dzp14iG80WNOPSaH0IZMvVTfVIAPjXK8KRWQ66vXajSNxQQsaFGmJF4B4G3aLAKINARvNisd0i2k
6+CN1RRmas7SSNxbH+1wbZX6BO7TMNA9Awe7hWXO9pVoKVL0hC6KmgXKApl4N6z4pOlCsuc8We+4
M1fPo5ubkE9nspEVGseHSOCSoRJnoBspQhiojfhodf45T82rVTovosims4fVoJmIeRRacAepsWCx
DaBP5Fa4pANL0updQ1QvmxvP0+6M0actIWihdxQURMTWq9vae4VbZu+PpAWFFX05cFCWqdmFRy9i
4C7jodnacqpxTfv2oRqijyTIP/26OLLzoqgvcCnBtSy87H2DwzErRu04EuJYjolzFkbyottTwtXS
VpDEyA5Ulp4uayAejErRvRXZ3sKrY//ihDW7ZUpmyLhMd3Wd3mh4MVcQ9ZNl3LBBlk0YHHIZOMtq
cD+MEoJMaIbxlqaai16Lo/KlTejRYZBr8ZeDAGjQlWd8DndxsKu4LWNbcEnDy230bpcbvlroVgRr
Cu8+FtPs3dJ9QJBIg5xPZWW/zAdGanLvx3qOohEh2NZW8sQ+0FuBiyyW5JFpf0lHe51PWrUl2KIz
GLPjzudtN5lwelgLzJlUD3s7Y16Nm/OSvJ3X5d28OE/YoGfzKr2fl+okzmi17Cee0/PKXRrd2vcB
yWVs4xFFzX1czfRI3TrRC7DrTVyS7rzAJ03KM5Odfjwv99N5zV/hEZqVu5rOvvFBQwvQ6QdbFKgD
wPCO6SwXoLN9d+d4TjNrCQ6iAnSzWxuRoSZeulWZJTd941XLwExRkW3Uc62xof5K2a86qAyr1C9v
fXQMCoXvg7q78U1brepZ6nB+iB6ptTSnkYJjDMZLtob3xiyRkIh/ydBMxlk86QJqargAjnj9JFA7
wcLHpqsonmUXexZgCmM6lX5MZR3aTFaqktwT/L8hUU/pRLlxjZKT/pB0fog7mqJSokheGyuuSVBW
+26S+rwKgug1y0PJLBRNKEZylo5yNKTQNVdMNRTuzvJSMgtN+Sw5UQWzQY1d6bMYNc6ylDMLVNos
VU26Wo+zeFXMMlYX1OmHMRLbLOICt5beGqiiI7dBlGk+nspniwTCa5bHWDHfxqHWrjszONeNfCiY
cRIQmfAG6QQO45WeUlMQ+rvecM5uEe/EFLKkQ5YjmHVo7F5sWdFSbjTrd7Xi8DErenVHERtfsqU+
SkKS+p5G8bXtN3NPNKrg4JfXAqGNq0NvrkZnP3VoiJlvnIPQR8v19GqZTdOB6B/SKsIjMbaUTAKY
PddNr1B7vzIKIZ+1MWYb4rTxMTBD/oeemGdh5e+knGBnKN9bG3a3x0qrUdRopC80phDvjvj6RH18
LhrUzJLKcH/cNyrdZgx8RuBfrahiW8dHP2vHzWTK5RinLGEsuWe7hishjCPWsNbFN521m9Uo3bjw
uCPY5Az95tbztZvSbrWVhGaIjqgk1SCuzyay0ZcEEO85VqZLW4rDEFOsPdYU3FRzVMGnXMZQxqN0
9UfT7qiJ/X/sncmS5Mi1ZH/lSe9RAhjmRW/c4bPHPMcGEiPm2QAD8PXvIKtTKqtIFoVrtlBqw8zI
mNxhdvWqHnWfGLM/e83HyFzj6kQCg2MNCZw2CrgzvCTpPFUR7z8vdegxrD4pkK0ObkuFRmOxeyXx
HK8bzXsoKfhLaSThCwrj25k3rMbDXteM6zTuzuHInbxKonNcedZNr3/NcpR0ZNtnFnf7WKb1ReU8
pCGhLFF++flShTV327bwr33DuFZOuxRgYt3A0dmESDFpcTO0qjjKqktWY9W/9WoJdEcfWWWNNJw5
p6qeDxPw7VoTWxCxlCZkLmpxhFTE94lcQqKwIrWEhZXuHSe1175OwSSlPa/KMuJ12AqQWiX7E6Ms
vnim1AfDaPu7Pg/DHfo9FertbRwOksSuh6MzF59z/2iVz4mLgxAf0wqC7oE8yHny2dWa/brN23uQ
ANc6BY0gzx4y2z5kU+QHlGfe+wPcX/roaF9qtBEL+FRRTtC90irySv/Kg7CyHcz7fVuZL1Bp2Qd1
tyMCdbJG0RJvrYTZ0mfyPs9NNADF8oCbQ27TwE7lBqjjeVabwg7vGvtpTj7tybxSNNVk3mXOISlK
0otw8r3L0X2OIntvDBXTCBE6ngdh82jr492k8Qx55hbGheSWkNZN0ZoEleF6xqMTdHmv78DLAVan
UoQ7qgxqPYEOAbJBpM2JTvRjPMltlNtwQ40t8AKYz8Zwdto6Ckavs4ORbTnyW//SWtmbdPXrwTYb
aO0snu3KBYBpcKQ70b5hlbS2EsBfGj5VtsoOuAsL0wgG6J09GjfDnO6HDGLA4Mo7wqEnJ2X6M62G
0uCx2wwJXWgiKW5wTryAOcE5VfFmLLAhT2V8EHZ1k/Fk5249DMTEAZ12oX/ybf8gRpymrNktUgFF
t/LI766EaNug0GbM+y5PGg3rp4tcSS+RZVa8aUvWwhyMSZfzOsJ3gjkUwQY/K7Uw/rKLKh9TXVK+
ZrINkupSJjwBDDiSez7zuBlwJsMxujRmOl4tYx+3DS025u0YubdtYtx2bkubCnC6VbTE2AsjvJgT
E4Qh7TquPd0sdOeMELRq4h2+upep9aBOxHttwOFK+j7jMiT0aa/F/VaR4aAbeu9wBxT6uCOlePw3
w8W/GS2Wme+XKWb0nDJtvQpLrWngWG7FZaQbd03RUUtgD/9mQF+WuP8wyCx7XyzxrmHq4i8DOpnR
YTTMvtlTZMTT1dxkNKuY7TmlY6zN4OyK8r52QQdWdr5dOLZZL0mM9g8RMqomHuElXf799/9nReP3
0erXr+gvo5XV1WpsXHqU2GxjopFJtQHSvh/oC1hRzwOP0SII+/efkyX3P/4UBFUjyDmOg2zz55+5
6PAA6dhC9oRAAmzv9XCd148pVskOYDB54b//dMafJ+L/9z3+8vn+8jtWk1ZwtjXNngNxT57V2QmP
uu4m1cztMMXvdRRf12F/2+be/aSaEzSDTZ3O0baNmle+jaMSwO/+/osS//SlYJHDckhioVD95Ydg
8NZpyoQvKlLTVU35lQ8aUjMpvOrbXYmQSwIJilIVdL2Fl5xMIe+XaWwOulPs9d4iHy1giOs1yZ7u
KOz8ySYEjzCLMS3+8NxwP+SL94kw1c3ff+n/7iv/y4+z6VsZGlI1yCAwoj3zvbTs90bJdt3F7r+Z
/RcZ56+TP5tp34ETTwRlQcr9+vbM/aTVvZKfkqZxRbZj55YegcPffz9/yZAsrw/fQD7ktegS7/1h
1/j1k0TCSAmRZPwqMnNCNiuu7RkHQmrHgTMbO81lL23ZC6EzcbZWS2+6GSZPU6Qt16RJQ7bX35Xv
vAu4D+vKmgNHz6yV7s2EwJPb2jK+QUTvtIJchwYD2bEhY2qC5mkATcU6DLXbaFb38GOS3583//VB
zUX4/NdC8xJz4mX2xcNKTofP//t/fojM9vJBP0VmMpo24wzlIUAJWVX9zDT5/m84X2yT14QwrN8Z
7T9FZu83z7QthGnbthiVnF9cOO5vLM/wn7s2tmbEwf/IhCMQsn95zeP9QdfEAoTH3TMNnX/xz695
EnAKlEZDlKWy7IAmC29VWuJAkc+1q4Mmyf0WhIjTvGu9c69rsFha/jp7pwXwqk1Xg9Gz1EwvYQub
wVA7+AW7AQmMheGeqe6KjvJ6FTn212wRrAFgSot0Kh+kJaiDRUOKjMU0GYI0YqL/qseQ9WEUQTq2
1ToNgbe2YZQdq8hQK0PKewlhmMYWHcqrQ6JqID3ERudBE/45H/RjO0yUgVnVukbJpbzaKdeGQ1e5
n6OiTbwXoKHE93TiZiCC4VE1SwGuJ1q2SBTYBlOof7i6Rm+MilAawG75eX01WcNFAookTMzLMkLm
7jHkBFrlXOI5AadOo1lpu291br3Irt7FvnXW+4z7tK0O1GqcqsY76nPC7V0ZXAvhXsUDtSwdQphW
tdNWTjAp9OQuwbLMjTTalXn2LLDORmlx2QsQXD5rfelfMd9iWBr960p2F4vDWMxFMI76bmxq7CTZ
evLrk6OXey+6KIz0yw6rY8FIOaTlRVd9aox+Ngi4UPjrvs4Xstez6Y70tKYKQLvHjLpUlst9XPvP
I2BiJmHSLckhNCD+dshPUffIjuum7NN7QzqXukqAR4VHMI6PnuLKWCSxdVXqBMLbMQ0sMUP2NcIk
kOT1j+7U6ju8QsXJqJU8xykbxxrSVThwvtjmfMMYds2vVyxdee7WS+sba26SHWk8LXCo9Q1qQK3r
hgDhWqXaVwKK+8QEM6/aAoIPvynoMeQU1lIWX1mWAPQzFWxuzWx2XZI9mpl/YYV5c5n6vNomYVm7
3lLPteVNa0VOiBqSEPtNzqa/6qVOp4y6kdHgw5Aebp0sGXESx2dIi96+i5V2sNREjIyzKeCN6gYW
jU6Bp4c3nurhFCfzlz/TcKfl/llLu5smg0sFYP8whsajMgUCLb4Frcgm/KrqZeoVHUYWzIAwC6vd
DEmGQcgRlO5qFBYmhXFsuyw80QpgHrG82Ls+GcGjjaib1FwRJSQqqCvaXURMvIMyJGqWYnbKecYr
fOoTHVQvklDfWG966nG6TQ5SkMzjrbILbKnipo/D9yk0P8GaVFhgaTQlyRWzwHcu3c6VTBsqhc0x
dlufIqVtoqmbQZ/TYxsnD3mYs0hdZnojMyvceTMEkJ7SLK2OH9VscpsPSfGZGjtq8o5vs3CTbdjI
T2Ps3E1IfJnKvwLKMYAG10HC5bm1q7LU3o1ze+9L+3406bsqHakHEtW2DtUpzvv6mETkxVPp3aVt
8QK85aoRKPfcam95tLrraKgJg+sYeeb5bhAjJgUZxsjm9DmoxH8q3JIRcWqf46K9rmdXD9JIu4hx
Y1BfmaYbdAkGr2x6t6nfGezmKy71CZ4O65Wh0d9KRfpxCltwbTkykSv6Aspa9wjqgTGRtxERZaOA
Bx5+UTZQraZBvfAx0AVnbwKYQDeapvG99zTTrhtsQ9jArOaot6R2Eg1MywJ1DelJV7Y7B13YtCuj
Zc2VS+SlvP2i4EXuVKe7J4Spe5PJcDsNaQpXpZdncG4dpBR6oWKR0dirhdeilp9eHfeYqblywNsA
i258yxnZKnHTO5fDAE+bOEvLQmbQph3dwxVdTTgAZFEehb5w9ZPEJcsobxCij4bicThk9lNRGtf+
KBx8XlYLUDksQWI0IDfoq6OhAn1bduWZ9JINCkSAak/7p9l0L3K7eW199Zx6GiUfWgqpqxsp1MXR
xHZ3+sxLxHRyBWQ6kpScnioem8b8HAjV8ufmPYkBG83Cp4iXbPx1HFbtzo1oCGHvQUaxaN9ZEVkc
FvGFcOi76BOg8x0d14e0XACcs/joJVXipRPf0LPDPd3Sh401885TGZ0PFsaIi5FMA2qgQeeXgYNs
dkBac1p2OxIkYSAmDBZ4TllkWE6ycSiiXIVJe2yiwkABoqgkzePnVLO4tvGo8Sg037BxgQ5ixK+F
K169OjxoYjRWOisNMy3uOfxAJVJOthYG/tC5V+UGwDcoD+dzcvGCtjTTr1KnfbVl/RU2AxCgzjzE
ZiWDsI5ejEz3oEZ2ddDO1c4Zw+ogJmtHRVePWJpii9Hndxps+W3FtGrXIzgevUUIGBpX7akXZeEx
h9mu1XmApJCDUMOtS2LMnJopL5FZygHCrlav6kjygC7QsOAuz8cu8p4rW91iXYRTrDT/FDlZvx8z
/Tu0cEGItNqq0EsOc29bJH7HcwNQtBHSD9qhOY4qfJ7c4VGyAUCuEvAoreaNaBtC5kw+Qx8kYlsi
/Cszz3DWWWjkZv046bjcxKRI73JJO3gaEpdXT+eoUjAljTy8z0S6pbtAx8qnXvSquh4xiK59MMj4
CFjDKOU+EZW7AKCaBDiVREBnxMsQ00+PxhDL4tDorBt4kdAdprRLERuLU0mzjmmnxwdD1dmW9Xa6
M2dR4/EzTsqM+2dzittnV/X3Rp+85+zBlgMyDNKMYq2k+PJaHqOd03xanMiHcdAnYKLtALEsQmoq
r/2OpYcncPOEeofxUqrXKuakm+a2hfBmNsEgtC+yTtAULKBHmUdmenZnlzVQRklCm9ErbYJNSiMc
wJmi4IK7iXGC0nPmnZ5z19AfZqi2W1avd6rg6hfBPV+nQ5edlY7RkG04gnbaQjylv6LsvEcS5JRd
KQ5DlnZXud1FyCjNm64tyY2svYN9RSMtXEh2tMVz3FkkZGLkKqXv+iyhBQBLzlYmOomcAmqErffg
hEyMqG76OGV9jC+uaFihOXCSMENVIj/isaHxpXBe5hQLuFHDv5Uye9DdgVLlaDhDWn4uSrtfiURR
iV2LLzhn5Cu8GdGept8NLt8qYOy6z+Yyf4xRszbcUW/N2r3MY/disEnNFRTxroAeOUHmtbu5zb97
CxoEF0LiwD1EfZ1CwB9zwn/7vOTqKCL/el4itpuAhZD/MDL9+Lg/RqblsoB0ZSxy0R/BBUYmDDuW
wY3KXrIJy5/8HJns3yC6mz7SqwNBhjHsD1+O9Rv7fI9/jfoqUAy2/5/MTML9s06AFUMwKC25CYcG
ejgQi2bxi4xnpnyFTR+rfWdkb07Ca9UpzDukeA7NGhQVNmsisuCqbUP6W6o0PToysAJbU/ua+CMH
hW3eZCiv50Hg++xGgNEUOpsoUx1XM0m94UrhPl/nbfI1h9CoTao2CN4tBQSkYq1uhBtgZrCeeaZk
DVa12co+Cox2e17sYzCVYEynFLCZM3ZwXGNQyayvPcKaeQGnfMG823lNQ0e/IavZ408GDFCyGKWT
G7IUjpQb2uM/aeSYAjKP95W9UGgL7jKaN75NIvJO3NE/BN3q29hmfJiy5CKb/T3fp8l5XDqwuC1W
hY2qVowLMrD72MUBCyNZpWzokOR40KQRHR8aiGThOo+0ebFw8A1wf/U43eap1h/qNl5kkaR+0rVi
vKZ9wcMFX3ibJOqdlQ4YNXWV+6xXkGVALtOiWYEE0jrzOo1qLlfDfI0WrXZtpL2knYnJXXpcVNvw
MM3jo08yi/uM7bELCO90PT+o2LnP3ZCC87Z22f5oxZNtYQ3urPgY61gKojT5YnlbrlTr3Ku8cS6F
y72kbZtbU0TfKqu+mtzx12hsyUYfc777xDIIwuGS6EP3y3YpOtKcOr3m6n7vTiw29DQ6ZwauAOGw
4gUBfWMWYA61xDNfkHFeutF5z4vC5Y7SZleCBGnMRXdtGZNYuWUkdlYKsgYfMm0kS9AzyXPwCB07
tN6ok0/Hzt/LsDh4lc7yMfwo7P6bE5dRKTxw3u+UZ9yRh9klfreN0pTYWX8ee+IJNRpYB3ToSp/i
jGwXujxdLWo9NWS/fXdFtCdZlRrNrrD7gYo85r5zAZBhRzd9wFp6D9aJLITRv5pe8mE46a6q7S0R
fcxclcbc5QC4xM291qnCtV331oIxZ6vso51wyTrGY9QxXctipJc13Uc0zW7zUTqrOSXloXDcr6yh
fBDSXajVS4FrRt7TFwFZ0V01c6E2+z68xImd3MkUfxY7lGEbOQwq9B/z4mHsqXqumcZEeJAwRLbn
zPMDHB35iSRbvM8jwhnxQk8UFp+gNtUatGlQWeLYGfQ0Gv7cnWY13o+Oah5LRl4CdBY2Zy0R+8Jw
7jhpIs4y3gKJa7+7U8xri8DyJJ1hjf/+O6194BJudlHb9pdI3ASw9MLYVuGbyLmwqTB67Mf27IXp
7dBE8ABjOpEdgg0iBfwxenl9rLq+BGFN9hK8N5Z0ZbQnj0vPDb8d4BpS4pSuHSo14+K7ieCpSqsN
MLGw7G4lLMswlVyFy+ndYlLYj5VlkCNV7a0qYmocmIFwuZcvoclA7LZutvv/Z+Ai6gqOjH99Bt69
Fb38n7uqpIW2ffsnGb7lw/84CnVSdzaqxuI41dG/f7eochR6fB6LqhNQFbazrHd+HoVYVAEVWT9U
bBeFkQ/6meEzfxOWjXvV82DAmQT5/qOj0OGT/Ek+dARaNs2QCJmmbruLT/bXoxDXZiR48lTwZRlr
e4YOHnM9SDRnJyH6pw6MApvNauvvTewWpnUOY4MQwnjs7GLNAOrb7z1jbZePwVywV2VPrR1981aS
63IGlic1wNiiYHhR6H7t3WwTdFbAwMyZfzX91IHOLuPyJFDzxn3JDF169Q7kx4FHzllypUxG+YCr
PsiyO7t5wxAZVe1GRj1gAmfrtuojpZN9ldhhFGBMo7FW308O2Xw5FcALyvKUON3J9JvrUuLJE0N6
sOv7YVx6wNV1QQqOzfbIZtJjA8241jrWRcsex0+7q94A/Z3HWmBG0aaMk4OlM0pWY3gWiP+e5p8d
Zzh3+tG3NWChjIpLYidycUMwU0nzDgkomCToiTgT1xLK4jK6+lq097TmKgvtzzYjFQ0lWoBESKiC
iR903z5G/VsRH2yMc1naHdKqv+jbc53rt20oT1Gk5MbP4u3AZAeNIKB/aS0H69UeIKYqcUv7tUZ5
37j48xssLAYFlgW74Djesy7NzfY2pBlNb7uLJi3XYdzkQcU5QVmtsUR0ME/lS6WzlyRYGV2fQEqG
ExWmBCRcJhREhNG/tKDZ+5hzFEgAsxW4LXG0NiQq4/O8rONxxifU5dHPEqZWIB13jc/gIJd2Tfld
u6S5Ui+g0OPdLp57ZqFMFltLhSgLRx8XQcw20ZrcXT70L/SAzVe90KD3lxkmZVJehugukByJoN4T
ZoOVYWLves/Nm1iX4A8o5ta/q3goAQhba4nlUE+zU+lGmwn/Y1JNAcPIVnO8e91viIMzWs61dUWz
7q7ykQnir55iViq6nFXnDWSnp2FCNmueC0aYcbxK1ftc+mAzjLMrqF+s4tsh9Pf4/zYuwt7akuGd
W/RQm9pDYs9BRiasmdLtOEe7jKr4oWdF67l4C1qg39SCRGD2ZgMAb7LO+vFUqgVo0S6bujX2bfSI
s5M/TP68cUij0WGxo0jhRJRPLb+Kxk6HQ+G+EzJbYYfc2TEtbc44DqAPLO1a1u2POZq4A6H6vNRw
2mQbx2V7nwkaIZKtRukX8MWQMkVaITaWIS+aAgAXTT97Uhc7S09wdqL9D79vB//bZyjbZkH7r8+P
i7f47X/u3lrgev/s9Fg++OfpwUmgm7zUqAZm9St+SYAL2EcW63DH01mLL1upn6eH85vD9sWn5Ncl
CP7jj36eHsxY+lJpRYgCUzqJ7f+kBHg51f58eHhLrsFlljMg2uC7/vPh4SDZa649RIcxne4Er22c
AOJNVI59GSGLnvAWX6eKJX1t39e1T2lO13h3Bhsr7n9N+OS3/bAqY13bkJBK1roCHFLCKqq9DTdh
7nriMOfxva5rd7Kl48G3ro3CeJOp8drH2s7IMSM2rXxL2YyvMMrsijS6NLUaamWB/U+4GMiyPWsZ
7qVYLLd+0tNygj99XYBp4qH2IGeEuBp8/DqM5HPnIemLIqVrxuru9Wz6nMf2Ztblt5kyFmk6GjGO
8y8odbsGpvWmLhqbfuOUHYAZ26QhdBMjpgY8pCHjGuGzDhB1443rh+VWx5MJKZRCidEru+eESpkv
b9H05WyG674KOfHC7nYoUCJLs3t3YlQfr6s2bMmeHK25jzv3JlXtJTUfhzHBIy0K6R38JrVuqyyU
QWkQZEvEBN1zfkfA0qGZLibbSLnXA27LQLnqBsQgz1hRXuFcVmurzZlcp/ISv9ZzaRfNyrC9/ljP
Kd8+htuCTHdgMSGt3KS87HndB3on/IdwNNnzZTzjOazSCJQ48GzqhU10a8MYn8EPfDB79uukVxuz
IOeQDICem9Ql3x5icNNifxNbqb0dYp+GHMYrXiXiMpYWK5fKIrLcWGjRdQKGkMNsxIu4dTX7vqVC
nTCjGhHKYNjPBEfXohfHCFJbkagJK755bY7laa4bJrLU23qxf6CZ66UZ1LXKBpLAtvtKte+lUWaw
xLuNGtzNAIRmTGkKjWfxVDfe3pXuzsnd70kHtJ3rB91FDB+1aJt43XeqsLbiP3RFAXhlnF7T1H7K
IuIagKcY9t3sWmTeR13618IvzVU1dOU6EgLMXQvJILNTzKUk5YzWfFCVeYAJgvO3bHGhxx597/k9
5SaU27bADoclpD8k97LqX2UYXrCGVvSZxpcRSviuK9k4tarMDs3EeGNamEw1IupsKX8w9hhdE0+v
uV1N+nVBoB4ffZpaj1ZWo5nHfUHtC0gou+ggj1n2FwvIvUC0W+V+zT9Xmf3Gx9hPVfKHWZGvR34N
Q7s/A0DX14Ud8+6JmyqE8Y1N2cCvdu7L1ETMpS/AqUFnlanLgrZpDdxCcxPklrp1vF6slSDYm7Jo
lrrYz5GFe8Ub9tj4uyWhuEszrNPllOQPmU9VkJuR/UwNuexceE+5k39C11ky5SQohVj4sipq9lXZ
gwsiCn4BWVbi8q7KzyHrOTBnemphKFjhqZTm3k7Yxc4G3CHuuashnTde9MFFrtjFzgJXX9rH2Kbd
T9SRycg9x9STmS4XP53CMm70wy40SOoY9JeKKCHlObu8fCg6q5qE6oLuDJKiCDDL38pWUwEKxU1P
SRpu0hvdyN8LvJO2g9W9oW4Utzx52Kq5NVKa1mQxOIGRWHvNBjjk48/OqWUrS0rNNACJJYVtjlk9
h7MZSIrc8IU/k0ftuNRat3UUnmH9lKvZJpRB6wDX95h/zm/lREbLu1CUxVWUxsFbPFSUyM399JhT
Ktd23MbGJP2SYjhzKXnoYr9gfWLzlA5Bf7IVWfmU1DHe4O605A1miBvUg3M55wCXLe++1ocTBLl9
Wk23QwR6NKECr6S4qY5d7OYigARF4ZOUiCviw1za82zyJivqdSgGtMDrR3n2WrrAmcP5KC08+L2O
h5Rga2ggLiSkDoCNrGMLHFyU53xm11n1RroxDO54VIjiMSb93Zcav92l9c9mef3IS4PUhoxo2qno
e5jNGPiEgFVKwLQOLHsSWzLO4IBwyu0ktWMUichLOVKUTm9Pw1WuNrC2g1mm+uZLd2kp1JzoYI76
gEBSPulLkyG2h89m6Tb0HRpsGBxQtTsNx6wPRA//zwzJbkEnmOXJF/jpx6Uzcbbhn04tPYr90qjo
L92KjqBlMXNFvW35nt2lgTGpu7sSHy+IOys7yqJpdg4sK8dXXHVJEJfdl1oaHefZfBHzwKOQskdZ
dAef8kdBCSSAh2vWAbjz4G+xS6YpsvfoOvtRHUmHJGkce4UtuFk3ttwYsXg0Z+tD4dgMmItwN3pn
uliilaxqzB/UVLqDd0W+hMA0BZbjpASPmxkdi3JL1oCUB6tnYVPxazWHZmnBbOwGOWx8wE5yo9Xj
mz9FD7Ai8sB2nUvcIm99l/YBNDo9sMPw6GTe1q3Cy9CegknBMZjdK6NUN32hdrYYT7NFu7EmuUAL
sS7b9gQL9KbhJKLJh+DLRN+EzT28rfy3YaxYpEzlVe7P21z5z3nWHvQW6zqe8KfZHW7iiR7KvjxO
d4P+1kcKfgPWXwxrKzJDz/EQXnBbGQQt7Zn32GsQRX7stYzxymB22uhxsilNc9tQG7US1hJrcwoq
swg9h8YmoSAutLU3K+9PpTOC1ZXBOPQbbN0X0TjuieQdGxpG1z1JfJd2hcEbPiwLYt002O/c4F7R
qG+LzD0WQl2YYrjGvHtKp+qpVWxQmEkPxN23bVO06xQdy2ynje9X27Ly9n2lXyFK305FvTVyHhlF
+g5pjxRiA5BFXtlDeAyL4WB7pQEs1bswkwSTafjp58ZzpUVwzflxw+swK0SujNYo1NSHPDZuVYWS
V6Vs0Nsb7lH0V1f1fc79jB8fpt0pZyZVp8oRZ9bQAXtD96jypY8GeVeMaAeMEUZpvVXZdGmE3n6u
ws3cuIcqqm7b0TgoTb83C5nhFEjfUlPbJ0Zxtuf8WfP76ykmtmXEHgxALd4Xqrs09HnEC+3qkOGt
vCh50XqYczI/IM31MtEGBHU+o4Ii7Ugx+fo77ZjWJstrhu2J8dPS3PrUK3vYZFn2gJqr1oUWYUOx
ywDWSIy1Q/wehPxvn3hIUv/dxLNsjaY3nAn/KJb9+Mif4474zaJo2mU8oa/1B9D1Z57b+M0Ui1jl
o34Zv2plQK1wW3v8Z8IKp6fgD63M/o2/agAO11nz4MX7j9ZGlGj+w7jDhgB0Em47/mf+NdELGE1v
HGmZ9FuNN92c3RqMyH7oXkGufmrc6gIPPGOQfEyohrMH477UYTn2qbD2bVTR7+Nd5ZYFPsZ/tab4
ouSRmDbRh4gIdyQZFg9jaj46FR/7ejpoNMN0YUYapYAA1MnX3JruItTdYsyvJ581U5OxaW3b7HWi
EHBVjsMHA9GLUSNoWD3Wt0G0gC6GdwxAG4NCKDwzH73dBvk4XOnQWsZUfg9DSrE6Yj4uE2ouN06u
jk2bfsWVfpNRW95Msg+8fvweNMwiRX3Ii24mEulTfRVZX3qtQ78ByhIUrX0Ns+iiwRk19uh5GUar
janHpx7oFHG3Blbm6KEqlfGNLTSYHMN51EfvqCmad/AsrIZJf4Ct7t4JK6RuvOzCja6ZD32CmYcd
87BNbUe7q6yBrvV5pG2005tzP6FRQRVlnAuZEHzRrSfe9/uKjONmHDHGWKWaPxLdJz7SFZC1kkv+
drwN5zajTaGjCmoksDWJkUx6gqvD66L5FBVdvtMjepAaH6LVUEhnD6V1h0q6Mbv+Flos8bxoGvco
/tWaIW/a+/gq97M1hjub/qsjjC9CkaKHh9vXpGzSfKK/vvTiQy6Nck31RhEMlruDeLnRVUPRFkEM
XTmXo7mIavNDaKWX3GI4trvySsumN1Cw38B/v+a2itYt+D9ERchIpn3VAFuCcfGaZQQ8IhAvtdSO
DgFIK3Ne+8q/jr0RdGUdOL16iGzow7X21HpqK2pxrPgxcrk8NSGv03S8tzw2eNr0lGo6CySng5nD
Hb3rjds06640gieekHzf40mNLkctW81iNp9AmmzhpJ+Jv2086XCmlTiq6LaqLevSHMNjZHbnvlu+
nvRxsaOv3VHclbogz2bpr3aByFpXe70ozk037Gut/G4XxjfdZthIomtVkqSrMQope77Py+hT2uW5
jEv6/7qLItV2y7p0CAUnoTzUVof1wh3B3k+wiShhjNz0hhtpMBiavnJCeVtp8Y1ZRpdhNd1wSH7H
ytvRZHRnjC0Q8/ms69Mu4kBzEg7skOBSoj3Gorl0lh+bZPAYK4edZbTJsfWsC69/nMzhO6/9T6k5
jKD93egzMhBQmeHeqT2s3q1gX5fGOlX2WvGBlxe0L72dZLTox21Dij7nQ97Ji7C1T5GWPsBBhaXe
tVgssq+2Nz44WJmy1AF47g4S3iGrI06spnh1bf/VnLRDroTFXV++iAyfB4ahfWUmgUkowMzFtjD0
t4IsoyFwq4XVRow5YOQqe9GEdXL98Vn18am0iofQnZ+rhoQJwTAb5UUsFVAkpDYsG3ch3VDlUhI1
YUoMaY1qe+LZ81IkxUS0y6kn8mmY6gVwLxqnqA4L2JN9p6V9GGmkqrr2jqqvKz1vd12nX88i+hpp
r/IkAw5hqYeSXiutHbi3LnPHUnnl98OL3VBrEjf2ZbHUYrXJuAe2tSlq72VU2sVsIEA72m0nklOR
Vpf8f5somg6sI0niZdGuZp+g6vxCa+pnYq1BSkMXuJ5nNx0/h6Ug2fPfG5q86pm8J81eTtFd+NF0
odrq1W+IS7OTY0opjGWFX17zS3hH/sDJgmWTTHtxhFF8hLN7iYkH0FzzllIwJjT5OQrtZCflo0+z
W4cA1MnuvUy1Tai4yUp9WVmMB9EyyejRPh8FGdH8pOr6WqPiTKPqjELeq0im4AvFU9RTAdo3p84G
YEZFmsz4NnuB7zJhMKVELXeyc0ypWkK5GnfnwMCT5OEaM3ARQVR8HmD1cgViz2hYt3Gr9YFcGttA
3DzVVLjNVLlhneP3YGbc5nDS+aqM90YxNoGiAq7tzW9ShuNZiWR6jEYDDACfZiAqyJ9anpsTCJMD
W1eHUQffHDAFc+mcc83ZfRwbo7urkwxcqz6D7GUe3eAK8FhoTMZWNyf96EQ6PQKeWNYINNwZS9ed
WdN657ZRGnTLLremEi/7X/bOY0ly7Gyyr/K/ANqgL7ANBEJHRkbqzA0sJbQGLsTTz0H1NNndxiGN
6/lXpBlZVZkRwBX+uR8nlaNSkddr8mjrza6kOq+ssoPNcqNTqRePWBJk/2hwW1Md94ZV915O4onj
3z6IFD+imq8Iml2qT3tyZ2fKKr8akktGarxaVPppwXBSqPgzc6jMgtI/J6T9L3DrJ5aSfmU67AYU
BNZ5fRrbbutSHIgIsa2C9kDD2dGexDrjwhlTNKjEzG8oHpxgY9koJyWFhFRQ4Ne2IL/mgGXVbVJX
20Kh/YIiQ9oPj1rUUHmfbSZ7eLApPKRcYnGaHEw18jWs6+3SjIgl/g2c8oEP+ratgkersa46UBXN
trewyT7Lhq+FqkV16Vy0Ku2biSPE7v6gqv0OF/dGZ8OcUmsz0CpZ12g+uFEPsOK5T3fyMcCXXVLy
SJntR9xMgU8BENY8dJ0RaI0JQN1zyXpT7IG5ammOVFB9NSBcAe690SgKD0PMOUgIYbqUeFBCOQjt
vp/jrZvJowQmSTcseOvsaurNBlMqGcNEnqU2bXNBYEBaN0WUPXZL7WUjd9K29+XSh6nlvKwUZJpW
sgsgKTSThcmPAk23Oc6ifzfV8NmZ1IdkZOql0PFGSM2rTM4HSxenKFw2SIp0ZWGcM+o6ayjcXLNp
8CyU8GqnukZzneBWtPR8MihGNUqo/rSsS0cVaJbSCZq38Y/Cy1Lo6TOLOXECQQo3Kq6TMDbqWG8j
3G3gbaDD8UvJoOGQZrwKs7zvWeMrWkkHUq/clC8sHicqljHDUF+K0Q/pKabSlBeMk098qBhVegaA
8GmpP3XpQQ0HNkl6URu19i16UsVSmFro8TOx/mtNk2qh4uCmWTWQ+vtM0yqo/V0KYNFwug+LJtaG
GERpT1tIG1BN6p3Zyo00yjOJ+K2KO37kZurq1cFq9S97qXoF4XNR6X7Nxfja0wULb4w2gGxb4FrQ
2+42cnuGVtq9BMhtFJpv0CnL4HoTuvOuMcaNEjTnsDQesHLuXLpoSbL9RGp821BpmAfpxiUmPMv4
4FBcq1bDj0GRbZzJe51i28Aq3yg33GWNcZ2N5GLM6j6aoJCOpR/0HUZP92AvyJGoJTQrkkvAd6mz
58UxZI4JDAkNu01h0NsNd5vmXXep4HXa4igj3OAdfTeJ2Cpm+ZXT29vI5LUTPcdzxNihL84SOoWn
AgLIw/CWDpw7xXSO4zRyGmk+5jq/SyZrB7TBz+gMpo+MIWG7mTu60RL5Y8bzKSjcx5mm4bghz0Dz
cNoVt0GE+NksbeWCguJB0pBCYXESBi/j0mCs1U5EvzrA0yZZfOUUHVsNvToF1cf4U3+aFOsyDV1P
es+elFKTrDSQBqhNnhKGf0HQPDVV/dCOXIvdMHzK4oaOdKzJXAa21NXfd8O8Q5469JQzm30UraRi
3ZCs9OdhYQA0PzjPEHcodo5D49otTc91Pd3ZOX5dZxhx27QJdZtVvSn5ZpokuWAvhV3Z3RjSReoK
EooiLJXyNUKKVah/q7n1MM/T5NlCOQcxWkJJ3/Aqq+dzkqPlMzb9MPvs6LbupY+dtc0r5bEpXHsX
bE2t4XKLf229MjeZpIcmZ7uhOBkgS1f0iTW+GwPe0Mr8BUnIRJAgnFKvrJCXqZQCIS9B/y3Yg4Da
tWBMBclkHBZyFfVEuQNmBvAK2quJRI8JL9xb3D1EH+6VMNgV0fzhJPQYRFUW+bBTyGqAPAC2G6Bp
zzuRzNcigF0bD9rGYdtNEu1Wb7pt6rgCfkV4yIv4zWntg3THLzFTNewYwd4qelprpn3b5zuli54j
oMIS5jFy7fw8OtFW78yLVeKhVm2wGkli4Mbto+d41DeprHytw1CNx+4wh9mDGONom4j5o9ZTnFEu
gtSoqN92INRz07LMV4MxnfJCECCBTvOcurJbMy43CCnGVzeI6YhwDEQnyTPtFisx4S9Xunn23KJt
4dK7lccIhuvWmLk7YTAv0pm3eWVZzF6qNu5j0VJPNGiVtk1ZEciRB1dpyuhxSOJ2VToVx7U2TIP1
JEZWsWoy92oKdSeXkAqjHshxHyrM72aOZt6Au8RlGN65DKLCfh2FVXzpBdZzNxyVnWUa7Sq2Z5cl
U5prlQ3hSoOGhObbZXAqzNHHaMNzYxhEd8zOASKz2LbtKW0fdD2F2si+u1aFmfNW82hxV8DvKYLH
Et/+rsn6xyhp422JVfIuwOzecDpduzrVEBxPADOV1nnIjCOHnHcs2neaWzw1PMbraqDcE6lpXEt2
Kg8jGl3TQ6TuOALaG7ZHO1g52QhrcLK5OAqD2lyH2zCDA83TA6rWQePHQCubfsfsAh4O5aJoeRHt
7yLmmdNghG4JtxrfuKzNFzdCGo8l2YM0k8vRTH+DqrG3i+pbVZtyXfCE70Ynec7b8FTUyfS/WdHf
2YI0wv2/5/Y8jnkFmPBfeJ/5c79rWNi6rKVZzmFe72B1/lNc1PmNCDvTEpQqc3F8EU/+Y2Sv/YaZ
Cy4acWJG6vxv/xCx3N9suA9QzjQG7Mvf/F8ZvrSl4e6fEenFiEZUlQQlNEI4ePQx/HVkL5PIoeOV
Ivs+WZ7Qc0EQoiOrFjZne2I1rvaulftaVft/+qBuf/8X/kwb/GuK//d/F7M1/7YLXZfCpL/+uxAs
mMMAEduWRsURKxIPSdLcZ61yMxtwK2IFz6r6H6LaSyj+b78rUyhBUlRbiN3Lh/pnb5voLOqp7RBr
rBZQ2b1MY9HauEWkjj+VleKBSnv897/m3+10fLyGZgngkTrmLF37myOicKwkZa5ug4pnGGRTlQxg
3VzVxvgfPs9fWfa//nKgLSkxtODHcKBaHqY//3KQ5ASJGX65KadkarTmoxmEF43eFc+CFchkXH/Q
Z3FbSMIvxozlrX1SRuducrLdv/+dNVUsn+Q/f5gl/wxk09WQbTXLol3gb09VZhuDopCO5ZN2P9Cv
IJbQ2EbQ+CUzOHW2Yrwo1NasSYgC9ulzBSfypDypeg6ybOjumgn6kqbVlU9MbW0Q6FgpZsbKG6jQ
XqPmSO6GbigjI8kUWtYqpsPcS2v1PGfOXac3062ju9fALGm1a9qV0ZN5pg8If0Ayf2dTuWF88FNp
yPuzNd8NPUnpXMrqnBJDeAloITqXbnLg/nHhSbl1AhxXqdb3q0FpCKaVUgOyrJ11cJVx5EZrMyIT
bVS95ZsdMotQUg53/XCOtTYm2urQHZncWVZGIQyw69SAoW3V80tH6g03XiTxDBPlbwKyeUafP1Ws
OcQ+62BVZ3hoorlUV0osaGp1EqqwlSImGua8pUl4NXGTeG2bLvmcvugEpbbjScDnob7vJF31c55H
Ss+dvNqWWo5JXCz2A04iK9ccb8jl3itozPQaMD3V9Ue1SBKsiVllAFRTL87QbHqjPYdq0b1JOyBy
FmkzuaRU95zJFpfRyCZ2z2YEJJdCkSnxTsqhuyiVJIUt3rRB3JM/ACbR0ADVksvBwX8pBmenBcFV
L7tuJerwG3F1X0XzJwamhsKUTnmt7O4X+W05lMozH91CZZwzbwwm8ajFan8OF/BzWxaEyrFYyLy5
TprT3SoNifW86opTEAcfnW6Dx/lo0bjsfoSPNF66KvqWhvpqatplVjAVFTSX0+Clu68ZCPoQPwa3
2nu6wsCSxptWmOQls2PqVHczGXChPXMV2TaV6yvosjFH27S4Nc3kMLhHQWmvCik6mT9LzT5NSrMv
h2oTBynCfvSR9hbkhuCzgAeCHndtOPAEfeF37Rf1PtswqG/qsqQ/QWyqSfumdXhbSuUmxk+RuLTQ
hzsjeskEnwn33kI6eP94S8aZw4DJuJp4Ido5PWc2Q9Tq1uyrm0JaT0MRol1WXquUD0NQrNGHOJsG
25IW07rdLjz+ZugI35kYRxhI7GVv34WLUzIw17jKbp2uPMbTPhjci+viQqKuJpj8gEtxUihvmQgf
Zde+NVzoyJYjUZlkvsKdaeeIZFUDKHzyss4gRoeCIdJ7HnynVrYpzVpqSoLFvDVooTBJuWmUiq7M
Wvdkw/3xwa7Dx6lOnzsw/UxxIauQnGPKt3MI5flhoV8CXi/OaZupYwxCPoPR0sYV5yr+FFD9C8c8
E+3YAmBbN8N0S7XW7ZB961mzU4Jxqw3FMSG0vy0WWqYiOLNpoBKcwnPKlB/hXHO9ZB29yoGBdg85
ksHJ1gEIb3CCjNsbw528MOMDp9viLgmzo2pVK1ID3kR15LDcC7PYD9EOVVWcnQFaZRtzd3Wp9CMc
EtuJ9Oxsfm7j/hLY9mOfKZtqZpjUVwiD3K5b2p/LFoR0h9PS9lKs1AsA1OTG11CDpY/xTtbqzk7y
bcuv2c2mL2VzGw/zCQsO//17JKmHyn7uTPXMhGelN+W1K8Icl1Z36AoWVQqO8tZ4aAUu6xjgXmQ8
GvE1dqUf9T/tLLc2rQKZDHw9yjw8tNxAo6tdz+QQrcdapgxpuxvpqFCKDaumSsv1jMm+EkBdSVIz
Cq7rfE4+8qT91qZ3bZzWFa3TTv+K9+hqjANFmlP+nemICK57qMGZ5qN9U+dm5IcKdNB4RKQJLFCa
eTWcLbv7wYqytlK5GkpqSwlRayLxp+qnKh/C0PRjjdXlvklCHy/EJhoav9a7O60nUNPj2eBrs45z
3PuJxZTG0j8I7YCu/KmZz+GaiWbiESl81Ty/haL/3IPODxvas2dlNehHpm1kNYs7M9XXxthSK4DW
0zq4daYDk5azurg22NfeVcu6BqlyR6SWk3s03bs0HFYTNB4XjGHDe1oN615EW5V0CeM2AuVXLsHU
W7xZBmDl6t401HXUlbCDBOw1a9Omja/Z+i4tQW1pwdYg6BQz0ggyccIGb49cbJR86zClwpF8Hoa0
XguAsB4K9bae4l2aFBsik2sauNcpw8BGMx8Kczhak/I8zRBw68ZERn2PRkhfhlrfzLP0lTqEHDBj
559/6XzpcZnim9G0H3uxLjHi0MjSRXI72blPKx/0IAtOp5pq5O4p7VXpXqHlsHyqG/GQ2+p919Rr
vTVvaPugJqX6xHvDG2F6bDB85udiFFgjtbcsQY3BHBYXyNFiM2VM4Nlz2S4oD1Teet3axuRAjVA/
aJG5YSr4lWcVc5Yy2jDFe6oUe0NT7p4BMRd81hS725ACWuWyWpe0tLCyUtMQWT/mxFyAFLA32yiL
b11B5nhh9neD6evDV2x+uHmyrmPkpsjLwJDUesKwBQ0kv0bVGcUIhPDKGHG+Y4wKSRAm+kelG2tY
g56TP0Mf9VrupCW9BxGu95QVQsFHbsOJL1glKi3ZqKrBipMfZqNB+OgfEjRGCLk+hzx/7GFcsvbG
Q06zpErI4WwMEeGKjjATY7acfnPIVyyC7retYQYyrcpvaWbuu+nO0ud9pTePqjqwy30QDYe03wHf
ti92TjEvfL5M+ajToFmNrUQuDNY2pUB6XfFzOhhUSBuSwRJQL2emOxYORDdRgdjmW7eBbOAWWzph
dmU9+kxIcGoRJkSImHvdx/R339fcSMn4Ufpxid36hcQ609DcXzTUUpzN/qsgtkgBPZ3Mn1NYrQOI
nzkrYwY0QFVoTr6GePfxPn0YYQmeN9p3PSHn0Om0NXJbR2zSeqGoFI6xE1w7Jb9l9/uISu0+GxXE
FLyObWIvRdrhV37Hg3J2Cxy0qpZOHsL0p3T6i96OO5GHRyO24rvUbIO9ELl6sTilwmJiB0MZeCCM
fQ3tfBsv8BL66bAoU3lDd42O1bSAW4Dz5YaeGM2v8D2xUhQBfQPAt6CjNycsJaeC9hRm9BdBZaeh
9RWEWNLY0HAXVKEDvoEa6VWtWAYqwC84qkLOAI4B+TOy8ZHL3CsmDmgmsVjjhFaPtLQ/cG7ufKPu
aBNvLSSurN801vgTG+XaBNajMGCakUaZpmrnvoZXzPjxHchDuq4C9OWiG/tdVyX7uUwurR7eISpv
Ck25y+zwk2okBiKMIXsLhLRDOXjN8hJb47Ouxj5Rcb/hR4lluEmkcYprGGJVcxsGYK7t26jqTlZm
H2dZb9DS0pUKPdpuAGKNNDgz5N92DnnSKb6xdb1eJaFae3M13UQ5/EGnnS1mkFAd+oBDsas6HK1F
d0l6aIp1RnNlA2B2levOHa7uft2A2lgZ03SwJ+3Z6KordjqGb/BMJxG903aEh6i+zdR2FwAzsKfW
8nPNSDxKuo6DHX938Ft1eLYrjZZu5mIpCVIxM9pzwQn18Tzi1YA6hPbF3NulPbWR4lVP4JVZZcSh
bBrfm5BEVIuRilEgk3iXKqpNilkXbMp4GdzoWtMntomFnLf5HN67VfNWKe2Z3WbwtTE/sQhFC5+4
3ATMqhrD1X0sTu+Bq3J1GeQz1ghETxE+D03wSOHuRx9VPxm2WQbxoEoUB8WvLANjhwOEi4fdjn5s
8iYOYjoECU7nFtAqzI3XRsP2VM74Csas4NQ/h76w49eSua83RBpiKU1iGKovQwN4dC7v46E88IUH
W5zHkx/P5ambgsznc1dQkJOfMY9uhkCHN+uSEtLrYd6UkMW3nPAXw6j+otn8amqaHykn2eYkZ9dO
ZB561zhzTjfvOqcCtYuOj9kDuzKQqbcqT79LRcU8ViF7qVXBsLBj5AzMW99PNdAY1xW132IXWosW
GCj2lLe0DqDbGPSJhLhHhEQqF4E4tGDbPPi/UMolQPBOGa9lh0k3DRi4jGqiHIwp9vBUPNDCywaF
nSwKwGvG+qkw20902YscRLUaNS7QlO2ITV3pn2oC9M8hHGSEb6k5B3xqTFmGMr61JF5nEDqax0Tv
IR6izqsyJPQq/uiHlA4akelLgfwN1uVqqxODJUKOw49+49ZjHd6mOYxaRlJgk6eW4p88OsB6fC21
geGgMrNcNkPtZUGIZ6RtNxNHizTkb+m6cd9L5d2q7L0atex+Vl2s23y2Ydcz9+rNnJ1wMQll9Cmv
KbITlLXXn01pP3R2JFcJffF9GVHDYgILyaZQX1EP+iBR//eWwyts9fod87GHXqECry7JTAXKA0QH
fD/M7onj1quWcoisj3m+29QzjbnG4FPseQAuIgivBS8qeTCKbQahvECNwMCdmVeab3m/M+dWx27P
ZF4hDRFpD52j8I6H5OZVUbFvwBfxoqmiyDLoz/qAVlWm0mIva56itKJML6gaQDTTozamz7JzMWBE
FXQj4OIZ80Zi3i0nkXb8HqsB0R2XvwVgaGXMzpY8/rUxGscXTUW/c9MOe3Pshi1zZG5Woug81cBe
3XOOXU8hTp18YDxidQ5u0gizcJ4pKDtKXG6cBtgGv6a6C2nC8rI658JfcZxU+vlEgQdHiNEeD5Ln
EMR7OG8CMNykg8N9i40Hw2JR3UwaA0SrxCBcRlikTQvU+ZS314mU/Fol/Q+pLbLXxMVinoPMXNAa
L+iIPBVGz1c+AhhKwuQ+q2BpEU5cSdP4ItC9HzS8Eg5EjnUYpzg4VPksTb5Yx1x2MHyTtJAx6SkC
WnCKqfjSO46dTO/4WBO0c9paP9zl5EN4JPSoxToyEeUjnasv4vzHNB05NtJGvDJq1YJ+Yz1qUYlJ
PXjPbeM/iGp/1fF+qUs62SccwSopWqyvf5W6oqEAo0O+hmOneLC1nOc7Lw/z7J6ppjxqo/787wWt
f6Fm6ZSfQJoQpqOqvzKzf8JDcF4wSwMPDo9EdRd3HLMzY4sr9Vra2u8S5f+6QXFh/jsdPX4vwv+5
e4//hZLOn/zDDar+BjbAIensAExclO//+Ud0GjunZavYPn9l3/6ppOvqb6ZtAftz+V+4IWkEmv8I
vzm/oT0L+CGcxpev979S0olb/0X0XMiLhOyQjQSdiphScZf+RYE1R7NRGxpBd0Sov0ATolEsfCFL
G6ZVpXDVzQvurlITqBu1uGTFCKeNmEOausNeKQrfIKO1Li1kuByLYzPyYhYqVi2aXz+nJXAmJ1Iw
etEd2hSrTKtTwpMONG4b3NDioKPMy9RKQILFxcHYw6udn8wOM6NTs94bBEoYiTGyDUZA80atKFuO
nViWHAVXyGg/wRDFKdRX311ANIcT3LMqtEeHxk6CwK+aDIqVHvaZ1woVOx4FGsXMrtrnOrWWDQdf
TlHFplmgF0OX/ahzGK6oeLEhOc8ul1oCBzGI6pWijSPNDaLza1OftklMPCkrnLdsTMnSkrG5II5C
Vci4/CROamCsb+ctAnfszS0opyqiA1TV7Z0QBQiquXqdtXxvpNWJvnTHE9YI2igZnrSEoISK4wc0
CCn2sG34TJvT4JJ1Dio5H5nKYbRFbPXnitFrH4XjpZiirxaYMQdSzIGIhZzQA1HDf1LebMQeYjZu
dGgDMmthRvg4nOpnhiv9No8Y1OZT6lwruhI3lWHMnuWW6bqklmBTWurVnmugDpRdkspQH4CSmCtq
QftNG5i2P3UuBktZPiiZbtI1Gj8J1R03UQACqQ67W8iZEKqATbH39uzi/b3WOdIPl09FaPIpLIYT
N5uNGaV7oac7NGaiwHbynNHHp2YUwYtuuANR+BkOlA2mcDcst1uz355N6lgTpT9xTnqn5O1emtoD
qvBW7zFV5cXeLcgM9smnqWjfTKp20hGXVtE96uh3JItPZd0epaXiTijnD5MGGo4jxWXS1Xs8cvM6
KeVAlwUyJeUFIfn/gRRn4sDM1vmC25CxNrcPhdJX1PDGSMH4SzXczIY2zZ6aIICwEX8mWnlvw+cC
WXdK6vSgsNK7Rb9HHn7rlfk9r8UhszTqMdCiq+GODeJQFVReYATFTbwfbOOrCuzDEI1PUWE92Ta4
YxfHL9Ho1wDny9iqR0hiz+MQ7aOkOYyC1y8aG1oA7ZdRhmezNm7ojthOQ3cQdb3gS0mG67r2DS6B
p3oaPgrN8VQhzoaavI3Wwnm0yZJV3XKTIBC3qbA1rQOLCsBRr888/GAOMgoJJlU7mJGzSeLiU/bu
rhYB8evpDuMRQU2r8kDe8eLXk9gI3W65kBpXUnf7Nib3yHUC13mhnOmLoYdDuB+KZF7CCAYhvNas
TVzmoPNHRis6CHbsSsazObX3NUWwvTMmu8JhjAJqTlsJq2ZkM8eD71jQH7iIn7IiwROFKZVURnMC
X4tfvCUWasQViSlXv+utFvHYwu88kkjHS0ZHRlO/k3GjeyKm7jIKCn3bclk9FDa3fHpTsj3NIy3w
TOuLNhwqLBczgq1xhOyyWAAio34m0/NwbcyM7nMVu0OdM7KOjOwbfxX9Kbmq3tC1jHOjTb/B9SPv
lIRPilbcCjSWBRPJcSSJQaDb4ibty08zGCWTm3x+GEoDHBxEDa9yo3FjG53NhaZDuSP1v8kLmnpF
b3Ama2j8Qdh4JiukoaOBZcZBIN7tgIZQMxx6v89UbmjuEL8kLVoc1UvuUR2JnQU63QE2N6Zeo+gy
o1U0Z+nghSnkpWgNAKyy+551so2uMpjnvJirkzQK622aApZR11B9O8xUPgRisAHFjOsGMNC6467A
KKm1LjLNFX/MZIalPSbxZ1m+Jp3nPAkM33Ij18OCbBwjBW5ioUPZV4qGUpIcxFI9xu8zaHXO7xl9
FN2ClsbwvtOR64lKq/16toYfhFaVFF1deJFVTttW7dJ9ys9Lbq8LPcfNx7M6tSSxObxSDhcV+3bq
8DkFyBZN0T2Z1CPi1C7m6SFJKaTSiF6FzdL8asDTa2vFRvcvzuiEybIicnsmrcVlJPJCWA1USp1U
O/keyu7F6UKUI7S+rNo3bnqXNtrZ0rubcLJh95qfda/VK4d/t9LFI0lAAKshqwOvXdhk3PSVg4Z5
2iWXG4YO+ERjHRsNLWuFxnis2BH6vGoxvpdMuZVN9mRk/YOgmKnQhw02vn3g9rE32XIrhxrTTHmT
FXgc3QSo7Rjyl3Y4MN0wO0hlfnBj54Zjyr0GehK641EIhRarjoFYsIvM6lQhcVhOQ1qiek36BNBo
oxwY6ZI9StRvDgjbsLRbbwmJd1106saZxtXivS7nE1bYO7tWLkJzKFotKOfmDXedaty0WvPdqnJL
WvxFzQDh8a6ulCE750L1614cKRFaT3n/M0XcGIYxu4AXfHXMYEvkGucJBUGbmDS6p9TUYkUDpTbq
8Gkk5ntnt4sVhkbXnGRs3jdfQTRRB811klEECTebdWek0c+VGeivRpSea+rspXib9m1JdnquO8Wz
IgQnjL+uF6STXIdStaBX0C2Xst1hQeufFQ1zVGJbFz54hg22+2n32WEuyFpaMkbU0J4nivNAjPUv
YxoQSTfxDXDVnXAjdkBaLPkcI314FH4ddYuQQpECqkoLrEmJ7G+TsWBAyISuwQK8qqk0XqnDhHDd
pU/YEE+sMm/W2DQIZc5lnF34yTVgtKA1f5wkDbww5RFDuW58GXTYpMJc39pR+1TqRb+Gs3ZP+vbI
3JHKluJrsGhZc+2HGNvruuUeNYru6uTNo8GG6CvZdNvpgs2uRMNQpbUGj7gpjUyyQcTjYay4wzEm
v63Mgecu7ONtYOFYB/D7McTJS2S6B/alnq4YbtOQ4KgQwr1bDAryoZPc2gWcTtpIdb9OCDaWy0RK
UxAEVViNayMjQFgC2wLo7ax74CbwW3C+UaJ1qpvg2uoD6jHTqVVgaxl4E+tOL6H/WvYyGctIwhpY
Cxq6RJiY8odVamq3kiLYlagWy5pWGYz+huErS6D9snxW665O7qsxiklyt/26rtDPrKk1yZuMNhkW
sVOj0VibVfIW4JFZFeXIIW8IXR+49LEy8lNfjWs7WEBYrN1Q0Pbh5N6EXXNDMuCGrqpFT1nq2X6F
MMVzOkB7Ju/AuZhCvamz6KGLYLtoFuAvdx917p7krFxnSzmF6YbHUHVp0JPRXWqRMKa20aCcj4eV
23TCfIlTtFRQmNU+wOOLIm8lIearRZrX2wyvffFECAl8RYWWjX3XPdqYBrE3W89koNnnXQA50dyo
JyQfWMXth96rZ7o+79qceE0+Jccgszd2P5tcvdOjOdcfCPqcITFG5gb+xwGDAbgD48kaWg0AzSIS
xY/xWD9NnC5xfVfOYYjjCKzfqOFYqy8M4i4TRTq8Zm2zGaDFEq5NPohC8hcNBpiFMNi3bMZbYcob
kwsLgMKdVjGrah3yM6qBFYbrzlVE8n2QAM2FOU6bUBT4xmv+X6al4Q9wjRt7nCGls24sxz+vyI3Q
Nzi/r0U08bl1SxAOBwJsACJL9UvgsmhxVjuMc30xE/6OTKm+iYWpZPRVpgDIzfC+v2rG+DGsnH7E
sDFxcQNsjhkS0ZnUio6cYsgW3Xs0V4TR7idMfgyNtXaZBtIypioS8MX0FZKNJz7PIc4d50+Ombi+
66a5weD9VFQhWyoBEk4wGqjaCX5rKmClhzHw7zI9Fy7L2hCeOj3YSG4XXmWV29yFVRTDJ97UmUul
W2gOa9tmCmTN2ylMboIW87XMoSElYL7WrcWQx4GMBSCxBXMLwJBnVWMjsuXjZEFQ6gVunXDp1AaM
z7cd0k+lgXaiLm9eVdkSkcr4sdsc022voDEGg7IbFt7D6JQ37lgzQCqtdgVEj4lUEKP4ci7iicZe
YtMNFUe0x1ptBEYgNglDB3ejHMGf0x7oiYpAvh68aWXd3Mdty+MXLyQhKyswonDaZGLOuNRJX4M6
TTwntBwPReqSiuKlSuoHPOAoQ+akbsJBtmslIb3CGKbzhhxTghK6X78Egf/fhRFiqP9OGPm/YDm4
QP/CZPjrz/5TGjGpliVCYS0qlY5o8kdQVv2NuzBtt3js4AUhcvzDZGj8RnxVA/amCapkTIN86x/S
iPGbyU6JtGZhT3SA8f83YCDSsH+TRih6xb2KF27pSUEe+Zti11iinejdqnex3e8NcnltYl0nh7bG
j5H5bNB9FnSvNVEGveocYnSw3J9soVEOfQCKjOCs4snqJVJvqUVb5Tbjf8l/1rHfETGyzHcLYSSj
ArO3Nd8Gd48rhNwnrLriaYTUCTMsrG8TDBslUyRR1eslX2LOFymP3CN4Qzkyt5w+LPO2c+F8La7u
0f2MuyOf7YpOzBC6HbUFI0EihwqXIqg/8eauZn5IXG2Sg7agYnAtw8lPm/Zm7t3VVG8qthPXfGrl
tzMoqzTzdaf1chI1ViBWs7pxi4+W4VT0EznUaWmo1jXQT5g0motJICo3Zge2RN4N6l2AxB9mjW8n
jpeC7OFM4cUlevbkieaRThBWAN+F/u3k36Ym123U7Ur8CAlmFUT/XQyPPVRhBMlL5NwKvVuWMrg7
HPixe0etu+5JpgZ9csgdGhjGcl038jCMxXIpQy0iMMMAqbV2ZDBvWpDoEupAHIJKMbFlUZSnhViE
7kSjHqlqfZWEGpcDhs73Nbkdl1DujHy3wcs8EgVqyKm2PlyRbWNjP8+xnwGlkHgseEBcee1qwpnv
sUsbtj+TCMWpuJrTwVcG0kgGmKZbbQkcokgl7C4xaBNLLS8T2bEyFac+NekvxgLkJGbB7bq3yPjw
21m5pvEBYMDAV+d4kTzkQfg4mDFpByH9OXl3w03Ejs2oGuKotQ5HlCO4QkDulzu14mab2hm9mNkQ
PxDlX4zgQeKVy2Ff83rQ+BYqXfHWad/c17LheSCJrY0mO6jjzdpzwE4kXD+MSUB1RyguxWSXm0jJ
Wg/A0EdQVrd4qThjNcpOMz5g5XB/Gh6tkbReTQI4+z/snceS5EqWZH+lfgBPAANfjsN5uId78MjY
QIKCMwMxAF/fBzmTUtVV0y1S+9q81cvMIA7YNb2qR5cpy3staT21unQNV52+OcgeUm0WhBuLim00
xzceOzovm+BtIVBwYKqKHoHug9T4ZtafWCJfBPfjKbr4Q09rw7SbqjvAryukP2V/eN5p9j8MycFV
/mi4j+rWw/M3rDpOhCWBG88cyQwDUXKM2qObPo3OndCuif4q6lt3+qg9AycADSfZuYV5os+4CG0X
jpOm4WTCSwXxsbEIUYcvKB+7RL+2iXNmJHzI9P2Y+UchzlJ/5L7IiqjZZkV9YiVLNPCaknXSYqBb
9ZOp6tu8f2ENFJiqJby2iXCIctxFvADYmhEO8TAhcVe3Q7luxQvEygk/kNk1XyW7tS7rXztGym4y
n+HmEVioWOpAHsvMF7dwjhLjz4qcI5W4w+e0bOSE/mK0vccWz913Zb+vyb1hSDjDOdmrFquKPbJZ
a/ddlV5zw9oJsL0DPya1fPZJK5Rrr2tuHGu+ywaZHeqUT/3gVGdQOHcDPj94AmUwpwPAXzosbLkf
p1/wL76wpB0Myz+oqXr1mNDrSBqr2HY3Bs3KdggNOpyqY54wUBGR9fG78Ttidn4KxbRphxfPW0pS
p0XCnCjsyR6qtAQjpG11o7pk+A8nM33TtWwXu2orfXcT2+YuquVhhrzExChpdWaBGaePI1neFQZq
kIQ9j854mxSScQ1KYN6NG2DQlJiUA6Kd6g6w/y+1yO58CLt6X96jmtAx7CHxyg4VLevTVyus0rVX
59gK4ztCtZgnrRubpbUD8mZmWgEUhvEv5Y841rtw3Lsqa+icr+pXX6ev1EkuSePjqukYH0XfPkFW
Zq9PlEqbNrY3HuCdENiyTylPOPnAN35LT1IKcpcymCeEbDt/tqnX6bjANrm3qrD+ciXqH5pQlBsY
UeSEsS0EZDAxFapzJ4xLXahbsp6HjIWfcM3L0NAB3g1YLdsbrYYxMJmnyvvGaoLF8eSSB49t4mA2
4C3dOtFOup4tfeOBwQRfF9hq2CnSM4J3rptXQTU+Vz0/FDia4FWDnHca82Th1LwfwW1ydxmDkhOz
/s3izBcsp1oAnRMLXhxFxeU/U5e9hCoYUP7nddRVvn8Sa/3bqpf/upD6/Wf/TF3iLwQ8HUsaQJHf
wN4/Q5fxl8ECyEagpaPvd+bjT7LDYh8lyBjbhC0Y1Ay2RH8fuhYqMEOcEL+bxf4tGiPD1T8PXZ5v
sa/0+dd01lHOP6F8Y4mzLJfjtIfBfomy4asnar+mapluceHeQ59/1sVEqa3fv+hG6m/6AWV06Atj
Ewp3wQW0LHs0dm74UHVSWIX4SarKWvEYwO3o5Y2OkBDkNE+aqXdpmnafRd2tYxdbilCpq4i/NY1Q
IE7XF6ANuFQb14HdqgiZU0y9cjr2M4DB3GNiR6ySqRHDsTn79zPNqbu8jREeozjeyEhYV+hgO8SB
jRXGdBKWZw71LxEjRKuyplM9wptvND9GbT2L0FnUw3WJLzuW8TPUKQDD7SYuZ/oniGz2oj0YubWb
i/4ohuIsq+nNC72r38FdVa2pBfQm3/dW9TN5pKE170Ma/ZMoy3DdU9nbt+ap8drbMTI+MuXf8QrH
Ejx5Gu4ffKIFbCH8S2D4KMx4MZdUnIGT64zlLgwwAt3ASImPVQqt3IsrYLhTw4Cqpw3T4EIwqML+
K656vlunvOLdfk0LuBlx5L1puXsDPOHbhlYyQ3Ii/rATFrBiV9IX6McH25BHo7AeZc2GpZvOM6bY
pHdD5r60IwRASlTF1c7USixgRvVGWhM73RB+SzFG61IbaA+Zss8sKoqLDLlCC+wJSSSt27nmZJdG
AhZuMo21Bldzja9mvvq0kWHF6tf4vsw7k+b1faRbD1I39GNW89qqMwDGbcV0io0EIE78CgQemzSv
7K3MFCegVnKCYUkN/IVY75P8iZOIHnvt01LRtvU5TGPjpBcUHMVoZLuWHRQal39xe+cc80FWlHoE
XSoo2jWH6cFuuRr4nvoq2uyM5X5Y64QkFuN4GWSZY6yVNrIqEukNfUlExN0FZGY/u2J4T5L0XqTY
mbTW38/CfWza6Rv9/IRiwXrLTjgOOSRh2Qj1GDLDc1yjqq/GYT6Gpr+xTcfH64piPrB/Y5+bYTbh
f4PmMWkNeyz7OpoImKTBMvRpsHJzz0hVzjTejsWal0V5E6Xml5fr6HaCs6NKyXji/myPUUbD6kxK
VlVuDl0z6w7gSxKsJko71hNMPdfC4zdOMQ9uZTxhw4jWUaF5L8A1yLlazlLBXkHKW4KlBeJp45uo
w5qxaXMs5HVRFje9LnDFSLSwsxtX7VmJ2tp6XftTTYMX9FFzXoTLG9SwdC2l/U7mfNpEY2Wuy6ae
1qNkR5K2AIV5K5rvwkbQqh1jizgQUpE0sAV2vFMYLjFff0aEkLYVDG50tPpJUqCeAv6xH5Mcxyn3
AJx0buNTouRvR8+7Vkp8GYo7WlljTpXaVpKGDWKtfpxym7fOeOxieG1WtWza03TcJyZzu+GMQarn
+5TOA3wt6tqZJJdZzgKYJGwC0ORmwlhb65jDzcF90lJ1YlQbN54zzRtuMO2GMYSSgEqHFR0SWjCm
9MeI7T7wY2lunLBYx0MH2JBuB+qRZ7FrErKt9dOQkWsttuXg3DpZsa+tYedN5nunJ2uKobedUe0i
ERFDLjWS6U38XWfyMQXsrHJ/l9Y2DHVqx5Z6qXZreG5/M6fWPppKANPlPgnjmzyi6UjIHChHKZ5m
33jyZ/mQZe6DGvDJ6+MEnFb7RZfzrqFKB88QsnTP2p7ZsuIlHn6ZHvn3Iaf0UVZnsxVBhtaF/VGd
HNt+wBP3TtnuXZSKD83mItVZ6mw0xilyo1+Ic9ZDrsg6e9m4G1X7pM90SBS5exn81N6RO/oV8Zys
KtOgIKH+hgCyxQvWUZkk+r2fuixP4oaZS8qj5uHyJ8XOfqO/SXP3rpusNhgcuLkzNlq/cvjEm+xG
xhYD7QBtb2Mr+gAdI3nn49ZvdD36oPF52Ex29ar3/bjFGGlwDyw+q5rsl6lkoOYB2hMX9XrqYQKh
uDlRxt0xduDfld+W1+fbLkVstXN/qyLtzYOiR8lZyjPV7usB8j3J6QhhLnuw0tHbDTql8V06gRCw
eH8k1VVDUQ6GTt7DCQ+BZZrnpsEjEHdhcpZdsTdyZ19EbbKC+Pqgd7RXzvEYbb3Sfnd69obYKVHj
Q8NY67HxJroBd0QubwwL9kTYG85XYg7apcorrmZadyIzEwhzaQ/j3teMHN5CuvGlBO23y1nfPLDm
oT9wQNpPpuGjz4tPbAnvcUg9lyUblpqVVxCUKI+mVFB0c6nOrl+/er2ZHmJjNM/tskVIw/jLMNsd
XQDNMmMi4hqcOCoz4qMf6U/YR3Hvt2MJXYbABM1pfNb0xGToZaItkylkirbu59xB36msUWD/N7JN
7TVPNUPtEdvAWwWlbC3CND+TqOnXeR/yPqPqA9sGFF2WF9EmXczTTcdDWwO+Ys/Iz9HAsh3QrvrE
nQBg2ZDaF8Lg+PQmCW7ZRimFKHqfFDhAKx88MPVmX4Mc71zHuszQySDo+wfDKDaJXTx2o3/vuBNr
V5OLckp3L19QuPUL5yfUgGp6gnvXf+Zr5ms8Vf/bfP1/ivK9+xsIQFl9/3+y08sf/jNg238teHIo
fjawBmfJkf6ZsJmjlzwYc/RvDjrD7Z8J2/lLAD02ycB6Orqmjxb6Z8K2/2IQNkwCx7gHvQUb+G/w
zm39vxsD6Y3CiYbayteA7R/W9eII+wdjYBt7ListqzxkkMhLEA6kVL0vkom3rPT2Faztoe4pPa14
cPOf2g1fjJS0alW3e005qJ/ipkSH6g3rY0JtrAoROFbGG873tV0yqJ2Wd5do8chrRXiTGt57N47v
WeG/W4b6wSu8h05xK7L41Rgg6JWcq07Ogr1s4p/W8CNM6RjCcRFcWnuwr3aTWWtZwm7WsbNvQ1RZ
7FNDcdQgED+71mRzdbfRKsPJfvc0qaGS9vWmmcuCCrglcFVjYzhFQ+q8wE7OORmSjDY9r6WP0bBP
IswM/O7eS95RfRPWrdoAik/WXqrPO89REZyQEhxFBEXMUErf63BaQouFmumqFxHlxUrLMUBXCSjg
LIyjdVhAP07t54jWi3VhEgWA7ETzXNJIsipZDSHNizZWC3yoyTTtIRJ+cgE80m5L1WXUG0/zukhB
RYBryJtT6SSfzjSiCk+8yzVKzk2MtvQ7GatGxvuKyY3ddn/NjGivGfiRY7gdG80l59XGs0M5Un2H
N5Ejwhtx0E0QPjy4hIH0nfWEALmOE/8hqxqaSArMEVkJxSJSr4lplhtCxcwxefYZ9nT7GBNI5lax
EsJDWtyEIWDCuZotBkKvXjZwA82W03yqSoy04SliD88MWfsHNwrvMTsP+8RP+DpAj2wA7QHahVUY
zMtpXc93/eBsjcJ8Vnn0YDa0toajRc4Cs+FNrowrBS4f+Hq+Jj3Bba6Y6qeOrImV2zOXLffH1K1P
HMgxe7Q8e0n0bivD0CB4rPxALzp+XfE8EN+CfVjYaFUsHfZzUhXrrhypA3FSvtExvBiT66JIlVQa
jXtl2y/C6l/zEth5IjlJotzbhUqvyIU2Fwqq7mEyw4FpU23f9KBWtQTwiOXWmAunUtInKY4uoOoR
NaUqxaHFFdNY2SGO5n3lNGq3HHsrt5BvXHqh3NnPRt/sZdg+iWF41gdBe3Xr78qkcA+Oa9FfybrR
8DIXomO7VVwYe7M8+xjCDWzY7MWpVh9PE5/31K0OssD2EGvtUU/Kr76zd1aoDmaMMymyy6MLTcax
m7NhVfcdQ8eK+/VL1rD6izsJ/byLbqrJfxrb6mNUVDxHMrvXsgY4SDaReMOcutIWV0qoCo0VROes
Zet/mWCNLSpgYQdURzPCNUYPyrSZWxluUx2UIWW15LAxlu2LeUh3SlL46KiOepviFqo72WMOZj6g
/mqww/fSHV4TSgpWuibe62S68a3qVu/8N/AUB5XHR7cojpCzgc8lb3k78w2Aai/T/Nr64jMrPZRw
/inVQvxtEFmNpVNXt1mauiVBVszqo+9vi1Z+eHMJ9p0VwWyV38VUvs9V9my6DapkL7d22t05C6nY
jc5+HW6byCdKC5yflb2+EsQYSK9hgi8Ge19AMuJzL54izY0DO4tkQLr/NoL+bOXiG2MQaBM9JIjg
nqOpf4Jy8anN9qVt5H7QqluzHS4IvnsUHEl6yn/LlurHUNv4c79Le2NTEbqNdC6UnZVEAYDPK+Py
apAtNxSHUuAxyV4JvteUAtTHorK7NcFJTBdkXKUPrrX2HpLSgyCYf/UTNdyk9q9EFK5ePL4OZvdA
FGKrbMGiyPDwhYT0WMQbUrII4Xj8xLTEuvvijaUAkA2hY63RxinQh+wm08s3zeP2ZjEgtu0ZpmAe
VGlyH2vmodLct5LV3SqpzHGdNQnFsXjSe0V8p8QAFClj73ZqQ8ig2wKvywO7zbqjltNciN30NfWi
rzyCeK3lzoaOc67h2JF3uYi+oDkfOZP3jWYctM7XSKzbv+Ymva/aeR03yY+oxzchRm019dp4Gpzm
cda8q+qrNBjiKlo5U2QGEdccOGC92MdRe5WlPFYquTfnccerPlrB9rgZiKVuCWttMgsPa2TIh8im
kkPjnYiGcsTU9JN0jc46LWSjM3Cz9JnGN9DryR4WOC7p7PgYGucg0/Cn0IazmzZ3NDJSjFgTgLLF
TZ71jP/JxhM4nxv61ilwWKte7oaUhoCFUms31ms92QfLMe7SCXcDoaiHLiJMk1rnuMOhC+6I25mq
H3m/Hc1BnDIIBrz6+TArN/xFUPnObK19DWtDp1SX74xPDarAHmzQNTWH57DqtqmThms/So924p50
PzzHmfXOs3gyNKVvBhcOcEUlH67rh7Z2T4RdcBMO4put1K3mNmtt1NKgNeLvkiA/R5H9UcnEwZg0
XptJ2yYD5lq30e4TOpdWOXh03U8WJoL+MVPXnCo6g6W8WPZ4pvX8jIWSkDcqVYSSsMrN/Axa4b0w
ktf/DLeLeGz/r8Pt7fu/jrS//8ifkRZwte0K29IxyzLZMrj+GWn1vxYID9KvBzBG/0ccENAfk24d
Gnx08gXMvX8fab2/dEDXHjwgG8EZks6/M9Ly3vsn0dj2HL46nAI+NhHDshie/3GknRxNeCPZ9X3t
Rcnj6JEGqsaoJlhv4GcfAUXICmcbQ+QPpm3yUmO3FFUZvzwv+8gtXruj8Uxr697RWOjqoUbJVjGu
sBguq5nqzUgqTljpQ2l3kmrV6rhWJF7SrRH1yWYo4gx3DdRRMpfuPi8hn3Dxza9NH4Lt0R1v0yl3
M/XZOpZUXBlQDEHDeWb+7sTj1c37A94VLsa06FRw5Rglo+2QFPAL+2kt/KZYq7z+NK3hme7hF073
u0gtAmAyy6CMRzJpWV0e4UZG0BrJASfiwDlHNqxqqt2QwHkrmvK1qTCB2grygD26sGCmZt/Z+qdm
aswnRp2unbbNj26IObFROlms+JlWDHB8XSL3CA3LhkrRn8eujMRGdmOWGTm6CW/gqIcUtUXZRsbm
G6bpep0W1r3AnI5MGDW8tMjA+Y17r49QzpKk++g9JDG4LRmdYhZaXgGO2Kxab23DrcQZW1dX7gTl
IS7a90KyLU1HGunCDoq1Jyoi432tbX0R6QwRvDtNqYWs8/3+IUmU3HObphHMy+mBM6AaUzx9SjRK
wrS6g6jj1awKJG8uexB3YcWmsHVYBrbE9VDNoKmQKAHQmlsbJfl7ctVw5/G/daW/jhp7Xg7UZTXm
vCg6cQOwvO/KL0B9+iOGPvGK+9Xcth1N1VGrDEqzPXCnJM7WYqCmnedEWzkiKgMzRgWYzIhg6u8a
9sL7INx+F8OxIbc4vbbLkpjsEK1M3twwMUVPYBBevBISE8Xu2SWxcAioCnOj1nJ/6+CAWnqfbjNt
gsaWxXjV9dYMjInPOvA0B0oPwdKpcE/UyVOAW2tyjaHXAm+t+hUXi1NbmR/oXD/jWFsYFvIwgNu6
tfXWD6Z2WkigIWH9SlyHlC21J/I3zT6pxNjaZnKGbUD/e8UHiOtIV9J7sg6lAd/GPdaatXdt+VF5
7VHKdD9PGDU14sWbMtetQDojLXijvZ5i3PShCUzTr+2XkNRzAHHnGhskcOcCPlATJ19uPzMByYal
RdxXD25oIfjkU+APeO+ZjHDEhglqNTMGqpRFfjVL3jtLoLct9m4It7iANajOA5L5LOC8xJ4y1nFa
MhiVyHNJMweuldEK5Qj4Ki5AMU8w/7pAsbYp7HqZQFGacexmMmuCuNDPAkd64MX6gE5YnGQxvLS9
xCsjseGQa1APtqt2oYdqJCOoUbZxZ/kOrPiEOq9pgBBkJfzOuNnegCyeAiyUBHxH1QedsplNolDt
AFActZjV8KwcfDLuopCz+UHV6FajPX47qpZsuAlnR4KACC8XufH0IYEqqGvHdnJ9IhBdA/c6ui9s
p1qbrS2QoiAKiORqMPngSir9jbIALYvKuoPk124Gbh64UgfyROAqGEwtAJ7+eI6K7lccJdumL+5b
6pOhAjhPapIojTZgrRVFNQiDTlMjkAJSkTQ2Wa0xBFaMbd5wprciop7S6e/KOcT0XM2f2mJ6HENc
VNFkngHHfmkiOTQEY1VexFBpyp/SoWio4UhZOa0c6CHJUHdBD3WS4JeVE1NrM+OHLjD6uDpWdT7J
5fu4lOmubDSySEZ7Z4NjJPba8K/E01ErnQ9fg3jS6Jg2UvmYmKwN8YMPawit+ko3hLYC1PgrrMJm
G8/Nq15EBvb57stHFNgJ4u2EPKqbuu+exrr+Fau8WrsNmJAegQiTlrKDKUsvCPU/7FV+zIyZhzZF
PGICsHGS4DnRY0Df5MJxWNn3sVfdDXX5CoCJ1QK9kvh44DdWlCCnFUAFt+FZVDGDdseGXS+7ZD0B
yONEwrql56piWRSBAE0k+WQ971YA8ghp6xwoM83A28zTXpwZLjJM2QaEbK6lSSAMHX9SDuESzgLM
sDomY5wRPIN6eZ9zKalMukgMMZ9kN9/bev3kD+SxE7TNg0qiT+rLKBKL3kLDOlSGdVZwzcgZ2Zew
b64dQktAt3K5qsv0MgLp2uQgdHdxM7ybpvlSuh2bq7H/nmb71LZkLKLR5NNPEHptJ2Q/PB580HNi
K5KYPEbmptemzbV1Oi5lDHMIxDOfgQD5VksdU3/qSVfjya+4NA/PPo+alklovGMoDmOTLv1N1Rs8
AAjQFg78ku2YssZH7nfAQjxA1J75DR8LhobK8B/lWNug+vKTa+1yZcWmJBWHJ2OYqKQCwBtUGWaf
knjS2u6t8W6gr4iyC/ZfbRF/qilPbjzKvzZ4z4qdY6bto11XCEXs5rPAm5GlDXpgg7Hixk1VC01Z
UXy2zPJ+bMfLKKg0EjUqiyw0EmUVAREZasXK7V3vVOHJ33Jw8iqPrIcknCD0teawnkfCCraqfjVd
sqNjbiTyYz1bUX/rp94dO0asi3kUAk3kcWLN9t2W/keYphmZGkA9jt9nC0Wk5LWSG8dy5C+o4+lS
jbpOC9+MTJ7zi2h6j82REMVHyYB1i8uYKui8q3EU+vAtnPaeH8WjDZVgk3W0WGeNWqemhK+BprXR
slqdYNkQMYtK82QU2afZWE9S6+7iPD/TJmFzle0eDde8do4z0sk13LZ+cZda/inx4plWkf7JsxI/
aNq6uzqsV1YsVob1UE4TzTca6CS/EE+2GL7nESTK7NTPePHe86g31lHHgpUP887RR5MvwbpvhQuo
XWvHAKcqib4wZMktojpgO8VKj3TXqhvq78KjxNFzDl3SUTfQPhVz8e353bLhIlMqdG4mVB2aQ8wS
qBwO0EJuXPYrSDbNXaiRY4PGD/dfwJcoDfHSdqyy6O9+nut2N/nNe9ZQYVJHDY8iqbbAnuI3b2DV
nIUjOzjykHyjL07jpnyWF0+7PhN/meb5WI1kQ1yv+q5GD1mWQtzRZNunDTwfzmi6TK8UIdLwCmpf
ws0yfVSJGsl2E2ESue01BbKpLblmWSGGJ74bLNbNQ5hFD7lPZsCyrXsvNlEgjbneZEZ1qkNAwL3E
WlY35heOwGeuZ01g5hp2oghUUSenL9xwvIPakRiZBiAnAQfBBle92nX35ivjBpf2r3wY3SBCx105
flKesqYp+OEYx0bnqxhDe1nhjZJLt3DA18zXniko7vluKK85Zk53N5Q8zYSPP+Y8u42pLVg5SfYJ
DmLau3J6cnVxovCshYuqZZSXzz9hP9w3dfFB7BDbhN5jQYv8K+dmvcppPgnaDmJBmPUETEDYbYkw
hlvyyY+h0w2nuORqLCpt3ebyu/bqoy47dmMGfofBBu1FvORDRfyqndJ8agc66Dxj1I89v6ZVp1EI
n1YdI/FyeBsz050cWPGMg+I8ZeHDQ/kdN1m/sQtv2qYzYU2ja59LH6uBtww3EEdY4CsCbakvqFdu
z75b3kWlPh16u/m2pHGbZtMHDCMGWRrQNghdi+VVO3d0yyF21tcmr1+LJMOuJ5InPabz2unC+JAS
k9ga8/xQMJIEyi0+9MRwA98UMGtwQcP4vwxe+sucwoc4St1Vztv82DXDzWhVvwrCd8jTkE4opHhU
s3wsMzaqVIrvBm1E1C8cezNw/zc7LXrxG1ZajZGgvBXvvNKAK1noqKZssr3wyjc6AmaYcrMKavh5
eKx5ucVo64Fpa4/kAtvDGFFy0Hv5dowlwPKshX2fCyoxNOfWqBSNhBzaCzmNdHZofoWt++FIcafG
6tx2ebztxOxvk7gb1p1Ol140DfkeXFy4csuUBUM/h0FF5dF/xIXf4gIX8v/ZmXb7Ownwt4fkb480
BfP7fO/+hZhg2/wVf8SG35ICLjBc96zEFrrv/xUboBILllYOe3xMipbpEkP4f/szn2ItAgE+a1NC
AaAM/r4/c//yGNtsWApYUbCji3/LoeZa/+xQcx1WcYagw0vHoYYd7b+LDYJmyJgjY96RQjMIX4Uo
axo5NQDutIbg+k5iagw7+z7xlfNtzzqM+8m3K2ACwtsOXtKzePZN8HheRcYo7ex93SuY//hFd7wM
AHdbkNzqDpDU3BrE1tKapiRPfrshQDetqB+jfmZTxQO9tjUPMmLmmQ9xnAYZw4OjjJ6kQRPm4kYb
N2ZLU9aOkgLuBIYgpmdRWoKPcIvnlaZe/5rlfYRTWi88Jp0y419A3xNvfeILjnYl8RYtBD5n8lbC
bT4z3pC8vXAHpTH/mfruyx46sVEhQQbhyB+VyHujNpFRFEy2CJbvXsbK2vbLG9KN2zzoYdgeKzG4
d1jpe+RhWpT6nEWdGaXd2nWmYzmUCJrzU45NhP3Ha0EJTGlN913RE0/u6ofOEA9xon2YCuKtqTMn
85+NVw0FEXL3yswJZAC6ORiiZuEJ2l7zEVtu+bJEYzftZPRQJCCI8UMwWNfQGl8mZDLx6pc0reO6
Gh+K2p/XKKbO2a0xHzZqvJ/C9jTbIzCvCGypqrzsZXTgt9Tk01w/DZE/pw+7tXZY5R/02PlxYUx+
hi27ArZuj7nn3bpufpvBnKSp/iAKb1fyrj37YQTNYOipneZshj8BgmyYJQ3o1TYqqCZSBnmqgS1I
hNb2kuQY1mEXqlAeQA6v6c4SUHZCk8AnuT/uBV7cEI+qbKaIZdww6reuopipwaU2D2dhgLSVM9F5
vVLM+6kCW9alV1VEY2DSTONQ6BRPKxoIQfguJL1kdI8UYRImITCqyK/iomcY8TT/TRPTiyktcSjc
aroxPNF8OT1X7wQwsRmntGxh5/Mrov1ZzJqt6PdMRy/xPOP8raZHmSesDxdHD0oSBAx4eWFeEg5w
y+oAnmdrigxql6ldRqe/6IOTBkpxalZRhLV/nLgiEx50tEJsyeb1a7NsWe2BxjZ7+0S0eCDR15GR
cxlrCOvfkpu/10jBR9zKV60v34qyLzBnqdu+ojrHLuXd6CLvkP5P/fqJBnsbbmlRbPscnuts9KiI
FiaxUYeDaY7H2BIAkynRrgrCf7af1pgYcf4xd/1EIwoDMzfDHOCtTovBEupatWk78Vm5Xbljy0nM
szJ8eNCZz6kO8sC26nZFi9Q+Y6KDFYzG5jklpIjKArRqbPkwbWjikbARkr0/U7vjF/RzG0jsgAqw
jmmpf+lYswRcdcEJsEEJ3HFw360JBSwT0dNoEAjhG0TWcKi3kA6jlBc5bH3j8RcdlDSR+OETOtzO
EMkJu2q07NPOwhs+ujG/z5R5TdrmU0+qIWhNyE1zP3/YvXFx07oPesXV0snjm65jgaSrtuJzpE66
Zwm+1QnfTxGenSbGfUqak+B0e5vP+m3vlPY6KUt4lH73IAZGHiIjUeg/D0N2LO3GI0lh3dTAPnEZ
HZWnQ4eQ7akaJqxnqIrjopQUVviu29qmd2D/lTmB69wjM4KT8z4s+UogW4640En0zJNzwCKRPAxD
/+VH/bcauIx0MU/60MTlNktBN0SxZgVT6rZrywKtWObTs4mB5zymCmejQ3BLY7tFXVhg93aKRGUM
m5HDKEj0yQ2slK8x9gzvwu/1rtHAbAHP2Y4T13K/wyfgpdVrq+z+JFT2hTbGS2bxHsnOQTqKS564
6tB54z0dfPyG2jFbY6ffF9Zor0atu9ddtryRfAOyAHKxaJot4dBww5bywYHawr1ibg42kKk1Tyb8
HLICGzH60PMsg9ByQoFOkXbcEWT/1bTxQVp0E9MSw4yZ1jp0jPpkmJgQLJyPG2GBZtND54ED+omO
rgchLW6sFty1SSlm67rMtlNS0gNHj9FhWpi/ght/oExJ6kIHSNAYhC+xcCxi96Zv6r1thbzAAWum
mqD2PLpNEvZKtv6lxfW9lP3zYFqfbZe+TTVhTTQkXIxoxXW4K9zyqPnjpZ+Ha9u7Wz3q3yqblCq5
4BetMwljweeX1rB05AWda5AYwcTnzpaxoj5nR/vFPlO0Zg3uRx2qC87QezBFaAcJKE2iSBncDhmf
IjN51ZXYdEK/9A2NW7NGLG9064B+FMA2NB17VIxk5dmlIT5u9F2mNY+Z3tBeEr7oBWM/WEOjrr9n
2zvYmCh7rdlZvE4w/j4YVns7iDE5kHx7zWocGvy8z7oj6PGwwQCmj+gFa8MJX3XNPHGf2fZRempB
bGhVs9aB8XV5fbENuoMaj4L7Kt9QFr4jRAuXJf3EnnE18YSimJySklxQko4cnNMzdyHYeam/g317
EZ21ieKc0iDCKi5dcITrEL8N+BH/xd55LFlunFv3icAAMoFM4B8eb8r7qgmiyzS893j6u0BRV91N
iQyN/6vQQFSwqnAO3Gf2Xpu97+StXWVvydnZmLN1P+eoeuwuOeeYfviIOwNLr9DlBjMyrpPYv8qU
cVtGVo4cl5lenF3HpnOykASWszpYS+eXp4esMk+j6neRiWLe5fCjdqT9BR5OAcJXxOOOODObGJZY
0eckNPM642HRj/WldnvC5PovZc5Hxi77yYcFgIHofQinN2UM5AdZhVvTsHbjRWwi5SyZ55KfQgpU
GH0MA3nHOnCSA4ruL0LA5l0yzEDdtdplen7lnYfzLG+4esQcbOKwGm5VyfA8gIm4anVvr7sRnbVp
Oz0bB7a9tpce/Zj6TZZ2fUR0f9SELG4mw/rUMQuCoUVe4qPo3uYaLkOrF92g4e0seuB1OI/RJQBY
dNoBYAs9wPstfDPARmndZYJxlddgoc6UAGuPbDVpp3Dfl75ctTFUWa+o3qrOwYA6o5DF8HOStnWl
JFmrAPdWdXUMGChs9QDWKW7sZI2EcKleQPvkWXc1FPWhihEFdTzF/SG5iIpkGxX6sZ71W5rwb0lw
zwiiUXqkYm/I8XKcG6Sq89nn4kbZUZ+BVryRHnTRgQQtl5dylktUUd7CMNooDTW17C9MXd6ScYvN
LjhnA8yNLDMhAXLNaBbN4EeuLY8p+oSRwKi+a/Y660Qy4JwH0is9822I/DtIBwdoZSfTWebIvXtf
FQ7TKgdc4Szs7xZhT3Gnb9wxPwjQq9slMGrfJ5UNsHAAotVO35SigU59LF2plJ+qqNkIhmS0+rez
VfISzdwjeoFziKSUrGhe7mV3BElIL6kgpmR1S5AQ5LLCJg4sR7C1aVPjwfHgmAXEVq5nkemtsBJK
kTZ9KaYAsa7RxmtviK1dL733nokRBs94jRMf0IzGt1WZLiJfi1MohvwqWjjWRUpx6cQD+QMDaN2O
9xoq2nTPatImLafuaYeHR1LYDeY/FBBh5z3WggGrIUgRmM1m35TI1N2cCXVugp61Jg8VDORm9HAR
rK2SLEpMbJg3ubSKYrwC5B5TjTWKfNSW3ZGMFaAWwlSDmMKM+AjvspPevTnOOzg7Lm36YtGtFmZJ
2135iTPcpFWVwCdOJAJwW5C/6DkzB0SK7/910EsHvTjc/3MH/VBDGvxzz7z80D96ZjpjclQIh8aH
ZSlN0s4PPbOJ595BdfqHfvR/e+ZlCc+tYFomBwAn0qGd/kNzqn/DH8Z/2XDRN2uB9/2/0JwuWtgf
klU03EPpKFz5ltY4vvDv/9wy+/2UsHYfur0JlCiM4ImpAeC2k5TRcdJEq6BhWidsYPFlk7qcphCW
fvi+/k1yD5//1yPgs0iBo3nBJzqL1/8H0auZgUtpVdfux7ZhzTtP927WvbPKMnEONK9D18Vbcxyf
Uzn/Q1DyMf6/4Kv4N39ZLuKDf8XK/P7hOS3QVZBdokqTy6H98Kdd6rUsKOk44eDgxhAEtsXgXXdp
pTdCthexA5ccvM6DDVua8TGqvHjyCLzz2RURKrf2rXAE9xKyUKptkjJgEY/z7B/TsdwjJjwj139s
ffPGcDOgJhgHvB6aWzBy8NzHSmlx8FGwXyZZSFfQUBGNWedu/voLXmANf/qYwnYQYqDoWKQgP3/M
wUqlKlOv2xcO9q6gxoK9zGL3YbrAaGt5bJvpGFvJiXLMXaGXf2BKcCfRUW6m1H1kPUWcZUedbj47
bfERxhqQmS/uk34BEPouVr7Suf/rg7ZdLvEfjtoF+mKzMDSZMgHcdF3rF8YDlwQc9KDt9+lkPnqO
2umO0zI79YdKcuvchra9lhKSZUJ2Aas2ayUcCUmhBz1rSTjTPSiWxvVCIOTjtLf6/NIuyudydF9S
wbC3W6TTNZ5Hwr9Z3IdM/LGykf2STfVLm4t7TQzqNtQghvCKsEIpiu/QL1xawMqhoG43lp9/YfN+
dIOOdATSCiZWGJvZGFoserm/U1wPr8IX3+tSvZhedWZJRSXRsyAfHfGV93EBvtpRZCdh2wrM+ti3
HDxKho2BXXALM8/aVA7tYB9UNheVOBahHRF76O8tH3c4WvUvRyXTRnl9cAqw5b+l1sgrM6QFo4Tb
wXBhDT543ydjBDOA3nSUBBfyMXzwB+bD2AaQDiyiGyYcGKEL7qGR9SsrIxwhUXFQPWt/w8GeGZty
2KWq9leOAbGlR5eAioPXlcdwqRFIJkVPLnH5YBviyZ+W6LqOjXgXjpt8cKCQtchYnb56ip20gdw9
PcgQ73ZfzXdjW7DhnskhMFT0SIr5i+NMgDEJYV+NTNl2yq/u2f1cBt50MVVmzaLbdVDS4WTR5aOA
Slp1+SuyGqjn1UQi+2iTocGL09ecj3iKprVLoT9BlVi1vv2orQinowOSDpBZjrvNvLVL1O2+Y45b
202PnpfSpKGFRBJnf8pKvrA4LcFUwz7IRvulG3u5M2KftT/2jiHu0el5ZnYKB4N1h/AvJo3vSWpK
Zg0BCa2ABoxMTu6qssP3JqV1Czo8OEPnviaKtMrcrN8Nlr8zuoltA0QMNER8IDhdr+o0hn1kp4A/
zY4cD46jg3h6wnl6Cy97XmYLrxCYEBAF1YDUdSD/ExEG7GumQp5iIZgtNU3YBsl6oMyJm+CjLCpr
p5cKqFxqoYSiSLS1IMaq0Vt8RiSIdIyeSGO6KZZqqlzqqjSvA1BMButUn1T0IgzXEWWYGRen3Gth
0g7DqSZluEgHpN5efD8TxjuR0JFR0hF7yOJ2qfIayr0uQ/kyLBXgFICIzOiUtjwiD33n3AjKxd61
vo8Ny/huBFxSVOrerUbADBSZimKzp+gMmulNQkrCq0SAwtLs2Sk3KIWqk8yXFoWrSwEbuoSipyiK
TGjiUMktOJzzVacJnY2aQ+dVD1benN2qfu4divi0Si+lSwSK5aMsWGLBImBSZnTZueNbjSaU0S0u
noCNL+V3mAGwqCjII8N+DCnQO7LlMahylpvfF8eHGXQLhiW0k7B1V7i3sXP5YEiHYPC3Mqcy1HQE
szdfMXQ6UbQ3q3ppGny6BwQjJNKMCqzV0lpAgeE6odsYzQG40tKABJF1Vy4tibs0J5mBwWBcGha3
I0Osxx65xmsEdw5Qn93YHgBCGpyl0zGWnmdcuh+LTIUNGqt4bbTVnR2XsKAqp7qCrUN5aaubjGSL
FWqV8YwFilo9RLfEYIai1NX3ASL1XTKmFhPS9KkS2e3cDuZbGc3vJGxWm25M9ngHsUbH04mR45kE
AbQVw2KfbYZP0pNBYCpn3AF5Y/qTmGqvIurWLiNmgqHhqyrl9zCkqSe7gUmohxymyj9zc9E/lSmm
Qw9pF1CW6yJDVWLUwDtJWu6d5gIzc3BI6uzSmuQVxhjameCgBFIbz8YnEuALww0R6l29gNmAjGVr
GJjZN4fJ1TAUF3hbJIG0dbXN2gHwy3IN9R1xH7Fvvo2Bx44zIsrFSbJ8PdhdzYvJpWTvo+uy4HHZ
dNYOHW+4teHNMQmvziX30bsr8KUq2zlnDeD01uyww0WMpdfmFBjrMV7W0DNu36BldgEzLKo4R0zX
Dih5jnnCwwaimAkI097aMhS7Kkklo6v+ZgqjZm8SMncVBHwTtV80pD/3004I8xTbg2JhKT/HsTOu
yza+MKP+oHP/E+DxoRj8FwIqrkLCmuje8jOD8wJzdvsg2sI4eyInfAfRoNXRhBj96+TYRyNyCWuf
YvKw/GtD8SRGmzRtvcYGIgQTp+qaXSOKp4IZ88qiaOCK1leNbNnfiTnakJM+rFVdqAMLcHq0KqLE
CusLKxceNnN4InhwkBdw+lR+N4fVDnIZYpllC2BgSnDTZwCe7yNT2ttQ1e3BrrL+YE5LPqpFF1dU
g/FWkwHxrV+wnWpQEbQebyJIFUouo6ASZF+By9svkzWeZprKxf5nS+8ZYRhwwW7Y1GXPcQuJTsuL
5++YocNtyFgKXkY9n6yYoIbM6PSqc9Ekurk+oWb7u9r49zzHf1WofxRBbH/AduKSscQvFWrKNhs9
edjvc6L1TJwzIE7VB7nBPBpd8gsjuK2sPV6mVjQgg8fmibyokUulJTjPqQnmBud7RjZ1X6b01YTj
ncnffP3rWs36ucD8/ShJZxRUW55WmuP8ucBMRDXjqqrbfd7UF04ubmyHNpddOdB+3EDtxESCmfnB
HSTJaRbEzSq8aKz89Ptx/H/PdFu+77/sQP/N0nb5mX8ubcVvnoXMHH+h9Qex7Z8KcfGbsGl+FIS1
H1e2lviN7T9qQCFcB5HJApX7p+XR+s1RlqvoPy2hlUtn+l+0n7/2fgrfpECdTmXO9tcxf+n9wNI2
vgMG4hDH3QYO5Tnq+71p0TyFtIJwMgd6ps79Y9n/Hxu/P3W9/F0FOo7GWqByB5zy8wVrRjMeFsNo
D64xIeEJ9Nc4jMB753M5mFdUbzs3E9u0LL4ao3z/4ezQuE1Bkf+YVPsnk+fytx1QeFpgBOKt8PPf
nseE6Xen2sNYRqfCSY+SlJLVMlWiCPX/MZT5z5/U+fne5Jyj5F88r5x7ODHaXtqsH3pcdKlhgfCy
O0y859q0u1VG8NjpjtyRsN4byHlWZmC/9156mGJEolgyH4BeblLDuclqbCk0VLvaVtjOs+l7QTzY
ymxaHpPt0fPT57zx71VLo6Qjs7lpmDqvOlKzSSKLrqopQT82P6e1vNRar1GT4MLH9F+65qsBGYSB
3FVmBJdM0455E1yHAiqEP1l725KnqQhI/K7ZKM5N8GXUxYXrBmd/jF5rZTyYIjQQu2f9VaCsxzrN
9Krvo7da1mzJU11ux6L9qAHVeLl7lUbhXprdo92UX1r2wzrQsrukGP1Y8pjccbwADHMsKwdlLJJ5
CDb9cdHOrm09PQ5ZsUOMid+xbijaBGi10Ok9Brsh2W2VcdXlIb7wNqWsZP/jWOmxINXNrqoTUWXm
1orgLEjJsiuM/XFdtfZTrxn0VWw00AnWu56Yq2Q239uGVJvW+dSDeYykcyh6hI/tKA4urymGfoMP
R9e8KDBDFCbA3dTIbj0l7xQACxD58oYQ8nXgj3g6ecSSndmhFFsoFQX7oNkkqLVy7fDkNwDRuvRb
Id17e45IjvRQ37bqyqaGWPd4KxPLcncc2S0bzeukTA6pKW4yv74WaXvnEAxBkQKDv0jKXZVXdGJj
eMUt/m7q5DPPIU9ZfnPlyKbciQ6fqOXg80xIykT3fSd1eu0zA86UeqmmbvfX99Yvb6I/rnYeZlhY
GHTwtPv5ao9mYeSdZRJnF0tr18niQWTjNzdTVy35auseAesq7LimRuXeGItrxCtYd/v+418fyJ9v
cu46VyN7sRDEKO+XB0wyl+4wZsgPSVd7MOtqr83wC3lxupr6JPybm3z5Zf8qEv740B5CGs39zVjw
l1u88IMkF41uD5Hwu41BLGrSRQaMn5Cc0Bw2h9Hb+T9IXv/5wfLr4HB5rvAf8msYaSrxa4hNS4UF
o7ht8UVm3yasiLfOkJrMRNg7ktSxNEblzMWvYfzY8wt4luNff8XLp/r1UwvL5cVBM8cMc3nw/fBg
qzy/aSIiHA9xkH10M9bSFi6fLf5uEPXvTiWcHZtpq6lhl/7y7caVa4Z5P7aHFl/iqnH0vTm31wOs
UDQaGzV2256t1Lp2jAFlqXmDh50xQzOKDd9Rt2oU8kknsy/mkHsx6+vLCZlzVENTIcSF2LvooRRA
H4NgxKfsP8Um620Hqyw/6b75lLXRHNCK9Ewb2uoWMNS5dCbSMd2Hvh6cFfkH92gvtp2hT4I1uE93
thtmOp5xmV9Y1mVfOjunqc4kVsq/ufKWd9Wv50AiiHIITrLFn9xdaeok/jDMXHlJekjy6RnLxd8M
aZfJ+a9/Q/LFc2WblMBou34+z32AUNotCR/E2F6tzW46hDjZV6HtfmlWQkvTSAVPKmmPGn10ltSa
BDYnd2W8pR1uV3992f35I9uWY3mSaSoVENEJPx9O4iOVZqDMnd1Xn15RAhgs7v76T1D8/PSZXRvN
LgNp12KqhdbuT1N5Gc9xxOC6O4jW/9Y58jHsGiyZywks2JPu+gVIP3jQ2NbKzcMVqzB1kVtFfz25
iHmrlIFknQznKgoRKjioECCV4LCV4tkYkDAnrYRpZbqX2dinj3Vj0gGhNUeX2qUjI6f0U4AIB7Ov
r1m9TnfsMOW2dtV1UxRfTA/vvbhLnjCJo1+VU7+rRPctVONbTubOQtVqdjbbX6Jc4awYIUoYGOEn
/u1uZy7smcyE+jZpNNyOKBrEQCyDRTPe+FOHEGlAbgHLBmgNxN3zECTlsc9y0usYO1xnlvtk+wYZ
nc0AzHGcn6LGjcEzOHc1mJ7AXMZWRvqRWU28U6kzrCJj4rVWjtkeTbH/SGQatAjokKthCpIN2hv1
jAFfrLNpesL8duHqodkDpkTwj2jxwJFkBOmiFxLM0Ld1jyaZqRK4WyFY004oYWL4QhFy8qG9QivL
Lq+usC4EAngUyHNcwP6dH8ToZybJjsDO7nqPdzNp9JdRj4mhHKJLZcvXrqAqGBrKtLH2EPTn/X7W
5XsjyeXhHoh3wibtSBSBx9AdfEDU2dQ6ZARvZs2IKZy6i7IliXLwp73MAbv3RJ9vgoGHhIO3i0U9
g/KBKbc1iWscfXdNzRLQn2LJXp7TLvBegysdo31bq1Pf6zt3RK+YNB7i8yx/MRwIVk1Ts7adhlso
o1fSbPERFu2lQapLlmLDULXmneqIZ50YLE5ZhaJDHOKt6ksEzU2EVS0i+TlpzONcczijCvvtMJXF
Lg6R6IcamN9ERu+qn/rohLkT7yShSqTyJGtZBuepZ3LdyJEZ8ES0S9nCf+vscj1W9kVdoA3JmIdt
cY0hcqz81zFH9yQ66zWXXPBdlLzxrW7RMR4avNkl3hBSeMudIZOttpJ3G5+1HnIycvMy3PpLNG6k
5Xl2yBQyYfBD9JL3njX2/BOFkxLQBHRZ9NtS1IydCq5ePYkDauYvrJFkR6rbCZSqE0xPjTm+VF79
LYn7rVVl20xE35sqo+iU0S1osFPSeSfwbocpyp5jx/zeJ9F+BFgnR2Z7Y5RTs8lTtHjF0xnnKHWc
RjBAzszeFf2OyM/r2Ogeorh/m+fpagicJz8fTtLL7gspd+3QEZpk2ze+KvaTG3Id4QUv3BAh20Tw
AZkyuOT9p3Co+iNIewwr3K33xdi/jol5laQ9WX/4MPKAISPUVaRvQV9vWJWwH+DG5NGiTrqzSfmN
rjx4Wi7iBn7z0SspW6vIQu1RME0cwItMxTOUq0c7555OKsaEIJmIHQohfIDs33iiu67pstZlgynQ
sUaG4dFwP/Md+Zk8KRNrE0N8l8wY1RVi7cyTD2cCa0womJhOfW5dDEkys+jqmcYPLNzw/e5kHbO6
ScEoV7mukK6QHZVpSZJoKdmHxwqnQ4mIiZmuTTgYFGlfs5UZxUwWzmzfVGZDhA1qnnUYkOLQwdO/
SId8Wg8IVcygP7YlGU5z2XnbeXBOPYJimbeHpulGLgiuarsTO6czHlg35JuhC18TGLcjo0oyijDa
cX/UvkNAa49Cfgz0hRVNJ8+Hl0KicYfMFI7sVTh528i01nYVOWQb4PJT1gHBP6YtW3wFfnrbkJXL
T+9CDaXYLjHrFDRDbR9dlAoidY8fTCbYl5vrrImfiqiifSDhoMevsi1sRE2eyxSLgFAYgwrgOb3h
tm67B5MgmgJkWUgwauQkKB6L6Rqh002MYAb1IM8fbFnkG9WXht1+8/MJs+V0gQs9BdthvGkyC1Zw
6j49z6630wRBvJyd6YgMNzlGOlnnIvwWp/nJHa2Pphzf69SaD+ZMMwmHC2MUVjJ1TkqpdpCWrWOD
oRUiOg/j3IKJ7Tu88AhEIcHqtYnYa3AjbILZfqBWID6gZkcQMtM3ApDOeYfKl6Fpzd6qJE+7cG77
OtuocAZ2YFZPszI+oz7aFY3eECG3I5TzNg6JRin0fDvF6Zs2F0mm9t1NFtJpYQj87ujstmtJpGsi
Jp5mmh8MMEO558FZ0Nw7UehhURMZ9C+PkNjhyBAxRg3iXeoJUr3o2mYTjuPJa5Mtm2W5bmVJHKu+
A0pMSHke7z0ywIh7ecNLvcyrjQWYViY3ApnOERE1wCAzUrDdK9ovAJrXoR6LgzFG5abq8ErWwfRQ
jTl9PeNpIJ3upYjsjVdJhomOvZOKberYNPLciLC/TPAZEwQW+LcG4956h6QLxVFS9WvYF+o1QvW7
JV6EtzAzh3Um6hu/r1mtOGe/ilEcRuSvm2Pgr2e+t21kpDs/sY+xaC/cebyvmqxYt0A5dk3lhwkJ
wQIEpRezQBmI0Yoyi8STGQpUj52KhUjGG1Gjq41drPiGucvNtr0bdDeeDKV2XTvCLYEVmHc5z/ja
ekaRhg2dVau0x83k+wvMboIF2eff/FCvp4LgG1z160i7QAObYZeYHhJ6blTw2B6GobD5m6Lx515l
qecULgehGKc5FhixXwakuk/8diYW52DPzY1UxpOKg3svai7+unC0rJ+r0z//oaWY/qEpEqFP+FkS
0pUR53fQKnrxF7ezN6KBHVsWq9Gj38u9Hc7voZ+dgc+/xGmI37lKIdN2z5EdXUN8OllWclHZ40eU
4RLjMcImaqgh0sZM2DNSe06xlNNzCdxlHdt87ZqCmZBEcofw9YCrogXn+vGoVJL4W1erCycavpVD
eTObxdOQe5fOkHxNlvvlV9ZdMnsBklRunNBX3zwDUnmVwuNybw0jfSfouGfvlFz2cV2vufJeMBqP
qylEiTIPdNRzhxFtkBlYyFGj3812FuRPyI4IsMLwCv3VInU/+XN3aIRpXEjPu54nPHodT5TONzdk
SZAwH33rEgEawI6vtdOf8ZKum7G45zlzKfp8KzA4LJZpxnSmGDYFIV7bHqGuGZPHUGcX7sjFRA46
YXEgJifHOWhMqMQM5d+8IPiI7eSG+KRD5LK1savbQY9fVmLsyf+J2VxGDwgBt547v7BA21pK3jcF
QZOJfLBVxSMGyTwmsCfDjV9Qn15nZvLZuR62FmIiP36/iP5vis698hdT9G/Jv1Fx8SP/q+ICxEbg
6z9sT78Py/9wPunfaE2hbDN9kQsB8J++Jwt3kwIK6IJlkZ5m2vyvIbrzG4MT9FvM3SmGvf8qKJZj
+NMYHV4LXSkuCY+21NbLU+GHu76c9GhXPY+XRIU2AyAjOsI9JuERyeG6yqJdFBncQ2RDcmFiqbMq
8eninVlHORJTBgaUWDQ90mA9z88AHGoEQHoUFCDa4o1fDfAuc34XeotsGwoSOswqvS5K/Rqwrz3D
wr1N1fCgC//GqCgeZRMgbcF1u8M+XwHU4942fF5esr8dMzfCYDXepgW3Raiv42iI93ApQizxE/tD
exrXZAB+ZC0HbYMX2FaWitYuQjCSRyybEXWHyBG2C29kqAouc8UDYC/9Mpm1tUlG+Zl0Gg1bTwc2
pMLYCLu9cVT9xXnas94u1+xp5TqBA5PbobkKrB7al/je2vozDf0Hjv46DpMZXh3+cKdaluIi88C8
AeAzwwSkgY5pfGJ9j0RD8Yva6zIfnV091DdiSK6ioMw25UTcYZU2Z9NWd+gziByrUVShBQlYm87G
Wcddt618FW6Z0MIVZAVMT74wXkI3uHbN5i7pnM/exDrSAYZkudxPR89wOyIk0mIb6RZLH6kt2LIB
1ZUFQTSieoxLgmlGRlBD619FZf+NFbK9L43gkz1sssUmhJ/NsZ+iAazqnLE2xBe/y70Ung6gMadR
/RoJIGP8HpdIghmXOHnnoCZ8H2gIT0PKfjUM5wz7Du/JPCVgdS5QF8vZg3eSTDehY3FSLCotrxJv
Hi93XgU5MIOcYoN2hxcsA+mGkEqsTh5L/BBRMQbPt5xx9SqzgG4gGHzxLRNXU1Ms3/F1mla3rGXM
fWSWD4VNGpYZzGsWpyB/ZHASrVeuorkjRdFgVu6GyGFqBrB7uNwWHZO8K2W2bGlFueUZenYFT9nC
FK8UEQi5FfGDEakk+17jU5fQh9eatcLRKIJrX1kP08TkKYJCs3GDFg0aQyiuRC6LsE1Os6Gu49bL
dkOj4kONWHij8vZLmv617bYfDdKj1QSbZVNUlbUyZXk3wZXe+Banju7irs+GM0Fvd0noPBkifTJk
9UZjQXIymX9v+HL7NYtdJPZtuGBxLUYLJHqu5pQJYhUXx1CULwyRHpM03ZoD5gpsdpdelMIZlNyx
FSpEXDFXqRcdG0yAXjhvzByQX1VoGHFt8RwZ3rUX5u+21z6NgtsQ3xW7dFmttFue6lAdh1LuOrO4
WVzkKum3rjTO0cjGoEy+DWZzIDv9oSmHS7Q1R5UZ9Byuc4Ok7M401V3UZ999L36fTBAOlXwFffNm
LUITdJ94JZPsq5y8U582EXcsBnOmoTfdDLUP3/kdBmGolA0WySkqxcrjd86yqQ+pD5OksPAyaok+
qjGam3yOHnpLXgfcCqtEO1+0LKiNEmYLE8xJ5iNBvjFy8862M38TBLLZDFn1MJQewZYQTWCd2KdJ
GKfOG8+t9h6txL9P0RRNFrWHY5C2NkeEfMJnMdLHtGCW4MKC91CQmb0r9mWlUF1LjS0nVHdhXT+x
cwE2GdDB4FP4gNa4SUkarkvEZTyRuBK9oD1iZk9WqlhuQePOCUTOmCd6LSkP1OC8tRnuB2mWpHpY
miGZg/KqgktyTjSJsm5aHoKyORelLQ9keDaP4dzi5ZYWDrzWuRqVfQRqvqAwYuYTYlY3QZ3fz6hT
fejckSuJThLo5tMGF1CkRkgl6Izo7bnrwvK2kkztu0VprpoJfc0AK7VvHZ7+te52Rtg/dqkm0peO
Oc5w9nmaMZI5cZ1y30bHKOUZQAwouwCIgK4psQymB0S9+dqKbPNk9shfZIumvolpEwvXS7d5W33J
AhBYWDDyKZnnrucsNjcz6YTrDOklbIGJzMpo3rYOWcNpezmA8dx0XRpvii65cmuqLmZ8oAYw161U
O7ssOJuFUu7sxwxPU+iww3NFSOJLukAtSfgiPAGt3QcBNzdFwPCuJBpxtsQ18kW66JoopGzwoeX5
cp/25FMAobQOArj3koXxNGngq5rJErCAOt82VRAeeNbfkKJ4FYERpUINrgeStBmxyPdS60+dVMfa
4EzF0BtBBmxEYA9rgsvvjMW2B1YJ2pKPAdbhIubqye+YT6AdS+P+XDn9/aisr6GSz01cgZEafRYO
WNJWCICrozsqBYSbbB6jwMkjGotqoPGDM98JMxLp3fgBOKQgb26MgcTX0kocSP4pSV8trPcczTk0
feSQZT7dhWE/rWMCqVctnwaGbJweZoCiWydX0wWR5p+OHMnOwjPq5jhw8IuBb2lROVmx/U5AU7oO
AnVpZuGZTrZmERJ/zliQNyIS8jpTSbcpsng/d/K5qioWGWg4ybhBLB0z0IPgTCniVPwOfQG04RjK
5j4x8p22qrXX9A+Doge1nXhvMS1YV6q/tc1hYyXRHVZWoneCHKhrjKtvrFnFlF5HtLQPy42y5xbu
C/9/WV3FLh5xw4CvM7sa5q5vfSe2c8RTFwMVt1kl1z7SyaS8jEX/HZ1Euu4960YYDQvioL1x8byR
AEDZExhgbynSip1ZEuPQBNBorVZ/DYELMNIf/X3UmHtyXp9lkji4PIL5CASCpmkZiM8oMk5soFjT
j02yrXLTYuohHmo3tJmnOa+Ga47rofdMVjtlxccZXyeUeeDMCWfu67gHKKwYJVmEq2GFJzEEK9cx
E8RmuE5yNNDUozHTwyEIbWuHuouou8j6kAqiQhBxE9ElPzDbnUn/oLOx6vZ7ks8mI2sSBaoJcSxw
FeIho9RGwZW1pJ6iOJ1mZnVuErL9Ksvg1o9diqQ5DUCPZd+jbmQqjWZoPRlJA5oXhbyDu34btYaE
CRY8I61XmywaFugqdjAGAIgHemBDykjvNKsIqkd/ukbDXa2ZRLtblFc1zw/s6R6UOMtq253RaHJU
uhIDUAM1huyU/Ky9ifLLrp2NWKhb6BXqtW3G38MCJZnde1dqGO/nzIFbzQxj5bpzyoYDHI1RU/fS
xIabSJFJDvj2FSsohvz51emDb5ZmCp5JGCEqkDadbveaWONn1UrkuDZ7PGGTyzKIj77nzo9ck90L
Y113seQDVutOoWvjbmK8dRyM6Enq4aaamc47M/pTGSpn5xrU4ybxKisr5Pts+2s7nucj/wMbLEPa
deoHtyxZArJ6KWoMePc3g10/JUlWP/O0F2s7hFQH3DRb19ICSJDjj+Vzkd0u3ck/A/eJDmZe32i/
vMak/SCUalhqjPlxHMMPuzYf3B4Puts0LwWCgG3WiA/XBUEiy5bkio6YDFBG+6yLb/NB8nVSqq3g
E3hPSIe/j5UQLFwolBoTZg7UmMc0KG6SnnlvlJQO9RMjdiKbP+eOyT9SZ+NkYgBhVsBNGioeZHWD
uE2TsBYZmvSb2cT5KvqP2EL9Hme8MKsSOS986TfoCc62sssn2bF5qIL43bV5U0QuLIC+B7w85hAQ
+/opnYfLycBtp5vG4wGgZt6r0X07abBvocJViHMXGjBlD4EidEUJr5DKsS+NTJ1VY7xaOemAtkSk
nfGsBoF0KHFIy9I68tB7jDkfq6FfuolMXUS42Fa0HlvTj+6w66IPD9Q2mfBWW2UEdMjzPoYeDgzB
7Xg7g/sksi6qKHqKgWpftRIZ+UDGDhxtwUVMKNxqoGDYu2F5HSgsYxXpA5tJFjiVcQqiBjZ5xAb2
quddyMC3+x/2zqM5duTM2v9l9uhIeGAxm/KeZBXNJTcIugvvEjbx6+dBS1dStz59E1prtGhFdF9D
sqqQ+Z73nOf8zIg0W1CEd2lktEuY8gZN3jwHYkByy6KoL0PEMTcEwCmm8Rsu1LEv/fpGtRtOYCo/
NlSgm5ygAV1MARyAqvDuoMge6DK2V3zm6PmJgosfUehjNUO50kJ+3pGaXVvAwE4tDs07aTsvUR/M
02RqLSmmp0/CqF7MkYwrm3uilyEjaJW2t6Ds7GUWkXboFFugZMA749fcnxv7NdMxjpva9I3Tied1
bOVLSA1qWUveAZEvf5gBGcJYtbzTgkHjcoapOK6xdbkGPHXaIw72WH1pjtiLkgB65JnPoEq7U062
dwEe8ctjxmSPVtYwBjqYnwQyo+F16MV9lFlYfAztqrf6uYu8B9ugByLomTMCs3gSlfqwrOZsZ/KQ
t+2jkbin3LPdBZkm6tlGCkNA520alkZak18NR/N2OAGYKHlrca7BrGPvowdvHXHlup0uBm/BBRG+
XeLgfc/q4HFMdaKBXKM4hzdwWcpFNTFW2sOw551KRXRhs2fqkIgcT5YLy4reIHtzv9Q02t4i0M10
Pz1Fep9SbumxABElAOTZB5t5lwDzWW5OX4UK3/P5HpuY+beb0DcNABgMltn+9ALmgaGQH6MCXt7x
hp3UZy0Gb6dXuJ4wHTIClm1P/hr2e2gMV13B/ktM/xAq7yBzeYoSZbF4CPfugBG8xExtG6i8lJFT
LNSqH7Hojn7NMVMI74C/ftrrLmmwNLcNLjRy3JkaOROmLT59mrsD1dKtddaw/JSJasU2HVdJmWIG
c+sPoJ3cPHLGSG+IsVlxe40C7OVhrw5VPw7rzFbtpuyAtxZtFW51yy02BHG9VWTWL9kUf+Jp8xZJ
bPC6CKSK4aIJHpsAvJ/pCKCOnD7qTZF0A0xA5yG0xm3qMwrnhE/JIJFzccb+w7SS14kR6+qUxcHO
VP9gU+48Q1zpYlTTUz9rHX6oB9vQowekDBQZKxYJraW0rWZZvLZTXn/35vDEzyxaqii/pGM6Mg0Q
3460/FQKGOkeLvZIwu/gvfuzcyJkfQ+Ae9WnV4L+73rOnaKI9fBJeCUAGX34lG3jrIwBULWFt3FR
uBOhBDqcr1VB40HSsaSoQ9XQHZ1Yr8KlOAV03b1V5Bdv8i7ShpKpRc9h5t2F/UT4WkzHcRA9ICvu
1yTfPWYopoCxd9dZ5zDc2eqx7UBUZl49h3Dpt4lH7aE3qp99Qg6Btlu4vqR4/aq1eLAPb9KAkRYO
z3TIzs9Ms1qHc5yK1S424sGF2BUxBjp58c3+n/5C/CeLyKCDl0YHNnt43ig4Z2bQE8oiStKNC/Id
r20yJ6qtZ0CNANXsiY8GYthqjOzPgGKbpURz5jYGZaS2JpAfNjheNN8BOsjE515+yhgUYm71cN+c
4L2R+i0PIe3LfM52Z+1c+SSWLEmgzokfho7bcECJ6hr0FF8fIMaMj2mWN2tifpuqbXs8aBQ1Nn1w
LzkKAOtUL0gx1HMpw17GtcFrGkHlH0o2kH6CfaPExTYB+YZIyi2KVT8/kgYjfMSZOokcOgSzQ+hH
TL55zpUYjA/ornyVODw74L4RBelK2iWy8hZqfUeS36OEPgh2UjE1l9YjFQbTUpTikAX2xuqc97hJ
n7Q4/s67iQhCHUpqRN0qpXjUhKxRslgUFlP16NfRjkvbPScn0MfRfTPsCABsWd6cEc+K0jitizJ4
mgPRi6yrbvgN4P2S6WFQ0r65uF+dPnim9RerKW6YRWA1P5Xr3PyW1UPlU4JSl5QJJnpzBfxz8GL3
M2uscOlibd+09QiwdaLHL4x+yJ7FLtd3WtyiNwamF6/y3KVbT5+DD6+sh+3eai7Wod9XbhPv2U5z
SAxwvViqgphKZwb4RCs2shNp+cZ/7KM+X45dMAfB1CoPow1+OHYEXZmuNK842TLnLcH1zwGwgXBE
aW9siJOrWVdSNM2Kt/Er/EGESiO8TQmrzLR0MInk994ECLA0KBzsCtZjoy7EDpXzaFQOlLgWjL8Z
83qF5mVin4TkWbwJK/wOXPvm9Xz4GwH1w1HZZ6zpOZQA8xbSE8MzEYpoMPCOxP68q2AFLT1lvbSD
wUU90X1cNz3rBKvHUEuIhvU9fUwOjYnggf28Dq8SMOISFt7aY40Ec48JvY1oim7oWDE7j4+zwcrX
wt+hv+Hrhapoq6PR5k80qWbgAJOPyY8vhc1/IWBIyXIEVoeeVzw8sL8JBNbQi5rmaClxhwnuamvt
PS/AxWuS+zzzg63QwDAXY3Li1H5rzGBHwBHhI5fvThbTFmuKp67pG8w8QQn9AgdU6pqPTlDECy6N
jG8mvTCOwc5w4qvCKfJpgPJelgJsa9caGxy73GwzDE9c+Vn82021Yj4DxdNXeAaIKa58l6Lhjqgs
uLOH0WxeO0wEudd96QFPoDFuf3Su+RKOc2yRmjs+CHnDXIna1qn6i8wYtgGHpjnTmcNvjfnSse2f
dAbTODg6sb6VZnVHUpFbX1AuGKxeKzY/3NKN4+RMF2a+DvwyqosZcTfKzS3E/c+cN9SyUs5bVKpd
y02i8+JPKHvvoqqAr0pjp8Whh/eZtVHZPA4x1+iMUCq9g8IFWZIiwJo5/G+mzGU5Nm9I8Ez1KrEX
TDMgitzyiQKwNydz+HiyvFiFIn7S9RIXcM0FZtYA+lqpleqZS9naf6QlzGNNsVOen/xiTOARx7Pz
rgNO5Sju8iqraOQc1KUQ0x33MpoPxubdLssvI+s0jE/JU00/t5XRWT6leycO7oGxEjeCS8SZwSoS
yklgcwg42kp2w6WKy/PU8VBMdO2bii+KHr21Gswj1ZJfqWGs5x41cgMmIkJzJIm5A8VzSNPhVW/H
g5c4D0Nt/Oic8Ttpg7fKJIUUuNq9V4lbU0dPU2rs0WyXY0Ums1TFJZ2wkDD+IoTrBW6/+KdeddvK
42xDBHyGdrgjgrT1Y6DgeXkDxMXtygIJPt+bJ6oHUyqMx3BvK/256yCiYjaqk/oFuP1bOuhiZZTy
1jWKqvJAuw02LM0eztok1LKhKmnZpVSzYVxmHjRp9Rza6sUyrJPeWnetIz6hzuWrUdILHZawJ30j
iJEmir0bewFOtfiJS9QPoHMUInMDsGk94+dieNtUaQUxSYe7UuUQnAx8/2goMlvk3SCf25q7GWaf
m8wt+Lw6IaeistxN0oWPrexbMHHYa8YMe47epfrBdYAAZSpDJ66AIPFJnNICooCf0JBnppye0Hdz
vgmw9FvLmmd7ogR+K7hP1BwpY+kNu8B3SXCrDFUg7A55kGkLLXTohU2NdeHBvmidHh8A6baDI4t9
pYsfEItfdKD3K59hiZRrs7ed/G7k1jfFxjHPgAunHW2HTkFRZF68iLko1eN+P7h074XhXRUO2abP
xnssYrdyghY1BDUGkyY4ES2TcDyZ9FAeHsJ4um+Kdi96Vh4+Myxnql+s+lraEKz9V7QtUDeZxeuU
U5PZqe6nR13ksm1ijA04xph8wguJzm4ZSOs7d7miU9FSrEq9eHBr81ECFl+Q9bpZedKshTQwSQje
R3GKwywp+aCGcboce3o7HWyuJtnW/eREFZSV9q1X2XjMaPAisq+wrcXpzjOjmEW9t+7H4pSXPopr
axGeriGCht4mQV5ONSghsY0DJjfcAef0eKM4Bb+eZv4cq+nFbAjJcY0aHgI9e54Uamuot2edvMbk
NzwcY940iIU08kUcV3XZEg0HwmS7bOerHmnZ0VB6YzTVtMFN2cadt9T6FuWu90mdS7Y50qA2xM7x
7ErYTStZ16Rx4vaMP4VztxI/XaiLC7vUP9mhk0N2+S7vFbM/SsjUpumWZxRwbIoA47USabWKiAwy
noC6L3FPKVqARt85Jrw0fJfVu2fiOhh0Wl+wRDAb8udMmnsuqzbddb251/BhIl6ZSApRInn01Nc4
sVPoVg7DVSUxN1WCJ1jQI7DYyYSLxmExYLi0a2au/+UVMAyVk6+suGBg4HKmmb6+FwBPl0rQsRv5
2c3t+JiGmtpLSU887BDY37GkoQHdKU3Hc6DDuJ0g7C1T9Htu26wf04jQJRayjd4UFTBD/p2Wq2HV
+/39NHFvJ8XKq1YND9XIqBOgQxJtqenxHkmNBNL8qEkkLaDX0+A0OO259tvkMY38cJcbwGd7N2ck
yutzDOq4aTtKmbXpzeL8yb36hWQMNtZk/MyxL7LVC8KNm0zpJsryeusPU7+xcxpwPNX89NpYPfyf
IWEGy8xQl39tSPgrmvXyrsr/hzNh/r2/4n0k8oSFA5+e7xkwQzrkV7xPEPwjsWDpJq4AY64G/9Vp
aP0GtMF1fcO0PZipFo4BhOs2+u//0s3ffLJijB2Gac3VMf6/E/Bjcv+vP9n3aX5BLnc9/mc7PA/4
7//gTdDavjWjOhp2Dm3IICuCuWmQJ8qDjckTU2+vN19ajXU4K1TyFOjevYFEElXjc1tyzFaDTiY+
bB5MTT73bf5p1gHWN/plERzuABKz2Oui7xoVdOFwu1i0lfMojbmettS3Ln21sWBRWlbDT1H5t9Fq
bxjrn+zBesql7Nc0jBtI/tHRkXSDjPrRanv8b8psNnKuy40rPtqD6277KT2VNOoOcfpd8jlYaXpY
r0a/2qauR4B9xrBl74mWb2tJq4OfHWh+2djuXUV9b+ObWw+5KaTZV7kFIObRXBsRGHCD9t9prgEG
eQiCxqQaOIkoCUaAZ8OFRrKOqFgKWVS2GPxmUWnd0jGcUFvqSlPAwqPSplQD61aOilhku4rLQzwU
M7imxtFWTVRRQMVFMJsOcPovqWVexADCnK9zkwT+sQrNAY3H/mq94H6iHbmyqSwYHGT9JAMxmtvu
I7a+gz2XKtPpcqC0sV0Jq+HpNlcvt3HCDNYYq3iuZTYrCpp1mprtkXm1cDttO8w1zuDX1EobqHZG
u1dr1bCiz9xOPcI2OVdzHbRPL7TVw6N1aRigeAFLdy8M+qOdso/202AkC6KirE2KxLw39A6VK5fa
0hBo8SMzlFORVm+xnVf5dOdVOBsit7mx8T2SxAd8YHzYrvZlRuUKgMMhMIpXC+s9x7m8xG7zMzX4
w8pau2tajzmDtTU7fndFWVu6qtvsNPqUA9glUX87wbjtBWScqASpib/5z5Tj1NjwOdw0qtWXpZ++
+Qp+mBTiJDTzwFnxIUZvn7jOgB/SWmN8IQdBscJYNReFuXWh6cRO3d53AWhr105AReyyKcP/aJxb
YdZ7n8b4rYPcbneW2DitBRCFEnOPIu+12asnDAXQgtvgJp3SQJKAZB+PFchP+jZxD9BqgK8W2bjg
Y8jq+kfKDZP+y1ysBxHZOz3hk+BMQEwZBok3Orn7kAmn2IHhoac399eUorznkCeg1wEww8PNpBi7
+YowoLWRpiZOdmtAkVCJtikrD4r6YO20Wh8uyRhmpymYRqD9+rRNYyCYUsE/zfTQWJAwvRLypTXX
4OpgOm1L7L6kZ7uv7yg6PQwdanpeNBY5BddfNIlLr0Ok9Ux+7ndTdexRRYlvo1X4p0U5sQfgxxci
+VDZs/2/w+j3w+j/647762F0/95GZf7PPjn7bz45ZApKx1xMri48sH88jeCgeeQ9BEcBBkkQ4UQz
/34azWlNiyAZBwQ8Ls6Iv59GDv/e9GGU+cI0jX/nMCKl9U+HkccX4egchrYQ/POPh9GYjUGAC1uS
VwOHh4OSwC383SDBeuqkDgBaOjY5bY+2l7+DjnqgLvSuyZRDZsIvnyG/YBoZgrsaD8ZTVidbYIng
PYVORBhTFlpO9miO8cdAdRV6Oy4nc3ww+UiF7rChjVqBtNSusPtu+FjxEPXUFqa4xn1D4dFPn8Rk
w4ohCrFNgaeiZHvm3nHKrzKkKjqJ5VcdY99LBjZRg44PlCJrD6QFwFC/i/KjGU4PSWeyrO4SdsT2
rktcbxua8jJNwx1c2MMIwwFFiE6USUyAlLU2Th8orOUOnVDCyUo52PbFlF9rK68vxIzDvXRVe4kV
FbfSJWXN4mNVubhvGgdXvpsF5S7s0ZQmKkD3qJDRfVQV93aWf7idDjwW4YBHs2/FuOWRMzc8JG3O
FXAlXtIQHgGR+6ZF2bR2JT3lBBs+o8gMd12QYuAu4gBIaxAbLJgUhTpxGK9rIMCr0CyvXuqYSy/X
X5Q33AWgynf1hJMwDhyQyACC7/zRY8knK6pusT4w+gvdpVKrM66hZC1rJ7SGkOGhRyzjWYUbBVWt
De/jLs53YAk2WUqOOEQjTkAn0fK+kpxweJT1E5bkb4TpcUFLcEjDvBZuzRb0Z127Bt9hkdLJAitG
Es04ayVEN6eph42mM8NzrnVHxKQEdakBV6YQxZEZUXwTjXp4CZY0mfK1AbiO3hK3u1O+xh43HZe9
0q+miV4zmLYOy7GkmEf/HuUoqYk2SfdBglpDUUfRM9Gp6hJbYA4Uad3mMUtxGTAElu4CD+aZrfXT
YEIjauq+OUVyEmvDy4ZVZTMWFSjoO5vl4bWywmQkR8yIZYc+fNvxQoiUjI1ghBzDz4DZF3YtOqxu
pgjgfkOVqIqGfdcQUqC3N95KEf6oi6g+J5BKeNlx8ef+i52XL2Fkmk/zK/YXr/1/vH95fmD+63Hh
PuKDEbf//Gyef9uvSUH8hufY4HEEqwXXKVf1v0wKM6OS5zJWZZgUs42Z5+avZ7PzGzwinQcw5Vrz
MMF48evZbDNeOAYPdVrLLeod/i0UCN6dPz+cdaTHmcbhMMtY/P8fH85zQ5dHc4u+k7GMT6aKXs3a
lmsuKNaypUSVzAHkuIZqIAKFucFeAf8eokPLQhx4EcYqLEPtDBZDBaIAArGrxZLXqwDsf9V9Uv0E
tUkTLGcMcvlmeeen412StO+g6NAzvKgjAjYNOBPVaDAJa2KN4dDeNTWl45Zbfzv45PDMxq80O+Da
VQHZdq8glpR41SLBH5N43bax+kurijWQKToAXBrxuuE8uVV7xtnQ7aecDq8eTy6JMHcF0OGC9SZa
QeeglwZnNAmO1RSMl+yHjMmIDeDBovg1F/kdNRDBOuh4YGFPOztK+1E1xRVI89muHAJmVOuw7+mf
vDY/0iq3DqmXYFWRfGhxwwY72QxcG8toMmnH89OlZQ/5gp3fnszops4HKIM2xQAp69vQ8rfKiK7c
n65qLPdWOG1UTuBdJLc45cgJU9sno+tcgqS3f1LJ2+yUZTdrz/Gct0r25yjk+iwKBwtDVMBIGjLa
JAzfgkbGEqKeNAtnuDyy1sLVVtmPskgvaW5tCppCDR2+ZOmVz7IIHiNXlavGTr7IQ4Qki1SyMwv9
K6RUAdym+UNzs12kEylVWUmXtWcYJEP6o9KMD7cEjTa6Ll5kw13CAasWFT9rSI+IoWbD6lHgz8K8
IRdVSb5Jg4++1XHArG0fD1Mbli3Ngc7cDjxd0yIdlm2qRfR6sQ8srQ9DFwDF9B38fAglcscCnd5h
6Rb6esjsr7i23vlT6YUKWDkxLOGqk1QwK4/emxrX0zLhorT3DNzZSZyxqLes9oCttN+LmSMXuBUr
fiJRWGCXlZ7fk05Ej+ssToV67FdFXb20WjpfK4J0xf26XmVT/sh8Meyr2XRvKuWBCtcYakb9LhRj
fB0mDOw5xY3LUo6PiRTnMTJ3tu6efDLUfH6yPUbrpwQeXezxJSUavhihsAAOpgtEzgjIj5mZvbK8
SIe+FZ7dSD5O2bAR8P2XMMI5e2yTGlNQ8UnobfNQ3E+tt3QxEAdOdWfbw6o17Yvno5fGHros6yPz
0lUCFPZEos8qMCl0fbmaDfpjrF3GTqynVoPUHNPlDF+Cegg4mjR30iX7QYeGtXXSDOO5b2LdcuId
L+7HKJECU9ch1lBOz/lgbDsjDy84b3/nAhy6oPlWLZv1SUXlMqS0gY1RtS06UM56vhe4IrNGIzmk
4U5Kkk8zVujw3RC/p4JiGQpfuLsN4jNMHOB9JirsaOhzQWy8zDXtg5ygTQCTYKOjd86yFZOEB68H
67KNun1F1Ig9OQvtIJ5RzJ1P7ytVzQ9JQ2Fobxj43HhSr8eBdtkUG9umHaH1d1M9nVOqS25J7JY7
Ic0dvsRTb4XlBlx/tpVY8JaDlptcFFBFAAKd3I5gpSAw6xbQCv3pR9m0F42ObNaA5rVI5kKTD2nM
i9k5RT5Yh6ip7mmYBl6Z5OdGICKjlnBdg5XJxv5lbLJ068KxuYfxyItBvfshpXiaSTurloVf8E4P
arb8PqpE7UdPBasrgor9VUeAIcr8TIL5YfIrqr+VR+jTr3cY6o6qifDwWNFJJOMuG/R92oojGEG6
DsCcLeE1naBbX4oyvk9ssWItCUavMS4VfCjeR0hEYzicoji5U50+YLab8oNGouzMssxfIs5EmwhS
UQNCH68HFp94mbY+Imc0/Gw9w6SjxbvUbq+vVeTVG9i/6MVUQmwd+ojZsFQ+V8gs3XgxGkzCNms7
WBZ9aYN2zpvwaEziXoKBmCLyK2MUVTsZDsnPOqLvQbk4FMREXcyApp0ZdcyjynSeSgOHXesx6zph
v1Vpj1cJbsoSWf5dLyUX7d5+SgbrFhU2zkUTdJ6VEg5hL4vdEp6IlgXf7VBMy8qNm0XlxN/1qB2y
CJpgpYK3wABY7mbNvRB4DhVFQ56k3DDxbpToyoubEz4LO+MubHj0+bl3k4n1YkNuXcrQ2Ael86HN
WKZchvRDaj3LH8z/RabHK03gvOiQFj4yM0lfTb3Bio3br63bcjt6tr/POrgLmoeRRO/ZXeRGCtI8
pWKdV5Quw6Q4ZE551MrqqYObR1t4t2Re07FzDa9amT8zdemLXm83VeSfg0K7c6VBwCTnJ8YK7Dz2
9dsIwTCzg5PU5eU/fsInt2aQbWLa/dcXyL+O+Nf39jN6b+L8/Q9Xyb//Cb/ukuaMKGfEt0zBPwTU
nF+qs/57uM2wAZ47f2HH/bpL2r95OIfnInBT5/rpcs38dZe0ftMNgV7g2TbOBOffah03zfmq+Acu
zXyTtOdbJH+Lb/2Z79ZqOiTl0DB2Xaen7+XQJ8+JN4UdR/kcm2ndIF1HfYRBNkQf3FKVldEFYmuv
CtoXPsHE+MGbNjp4YV39zOgVkyi5TfzuVDkGM/TuCAB4V1qnEAjRxyQb+272s93KZsj3mQUQJxuc
iH1bGL1o5I0faj0zdg22HG0B6bX2Tt5gGssJdflce3r7mrgx6c7aSo6aPdGZ6Ce+UCtPY3xaBA2e
3whU+SauCmKrmaytY5LOnxHKE+2bG6vu26hZJ7KasSue/8L0JTsjf7R4HA8+0V+3uxRmHux73bLZ
pkc4d5ogYZyPLS5WiOZ9+iqouN3CXVGHROuLB6i91RrNE2mkjq3vxBDVmvyr+aG33XiFEwFyJ84p
4El0uXJbQfB1XttrXVReR5vI/jrNWLjmZMleyDX5x2nssRawemRNanYDp5B0huoIkLPnYmDiVyhx
Ia7IybhvU9PjGLZDDSiu7bMKNrRQIGLGzd4qcFK0Id/hUCQeJVMZX7DOES60ngic5/bLQdI56GKH
PrilpROboDiZUcBe9gND8ZJBveTmbgAtgD9ibhsHD6GhLCh8SPEftUkVfNBzccJeij18HPO9Cxxt
rg5XPHQyRvfE1/YAn+JVi0cUeUO4q3QOumUR+YMUijL922a9bYeEIHMyqSWmakIkPg1MnXKMB77/
dDY3W28W3uzPLNPpd287HQu+Veyl3YyPWp8HL3jB0IIYfLB64ho9AsO1VwP3uxPGXmclBuns+gnV
ZGFIr7owB3gkcIKkpSDIKjnnZUMU0UNbwF6tubA2IkmDkBJVt8PtFW2EG/ZfPXWyuIRpblqTrOCn
XfPVTXGQz+f6WRW8VB4P3QM+kfwnzOngm1JX/eC52vRzxO4F5aM0N1MO054GEvtUZxgL7Q7jHm4A
Y5+3HhbAZgRE2k9vtJGZZ7zO5qGOtYTThk9Gihy3hH/DvRyDL3+ZB5TNQj+j6jQ8VPPiQTN4NwtZ
hgREXbnVRtAfblaad+MQ06VJMZZ2KkcHszC+lpoFeJzd9IINCJkOzAN5xVa92IYRK546nDdPKbyb
DyZRvP9S4Lgf6ck4D4PG34rrlNskEEl4elGH2YB39ptF1nzflxXrd9vokicC5jGohxre3CLkBaOR
lSa30pDORxwZmJiwwVRrHQ6YV6t3HMxiCzQm2+uk3JaC9lscSr45vnTF0G7yqCI6ayOzLehmyh57
NxqfCnYUbDM4k40NJy1LfL4ENsmFElaxzaeRvVNndl+DoBDErilrATFIdgiXfUop8VB58MrTSBvo
ausC7q30f16GUeqneGjLM3aF+JRw89vrvdt8ui0vhJVq2Fnpgk2ujijLY8AibJsrZEGMlG3BQkb5
bNl7OhOmjqaAlW8zlZSy9FgI+Vm4RPyyjEWHcWZD/A5fbUtd3EJOdnYY66amAEGqazb66Y/aYW5c
KfzrWCIjUpUy8Jc6yMa91/iYWVCzdmFhZFdFuOE+tNgIKi/L3iw77CtsFA5vejFBAetL6BF9T/62
iX0e6UEzNLgfc/1aVio6ja7fLP1EoxExssiUdBNPDWuqjY8a0vo5qdFdI4rcX8GMQRMoMknzWtnr
OixFk/18ooLt2IzVp8H7+76TFnyDyvaac1yUQ73oJ908WzqjLvFFTJBwg1FZtqpOiz0sDeKwo4Y1
UFiA23Mjt7fAbKAJaGmwygmQPTWBb97g/wdvw9hqJ9tvupOpefGpYBt5AM/d3tyWgqn/+EuO+H2N
wergf73j3N6H9+IP15u//d5ftxtBMymoOa5NnjBck/3G35Qy4TnzL/9z2t/5DRqYafg0UQgbNQzZ
7dfdxv5N0KHgQGiE/+EAA/l3lhgUUf75cmPwZmEVMlP3TL7CGVj4Dxv1FDtbULPU3slMXEuL9+AE
rQ793I3poy9RI3qUBNwCD6TD+1Vu0JtVs1Sg2ZIB0+mSrwJ/NxEZb2U0cjZkPSVFeC8al8Q5JsRF
7wCmJx1Xvk5AyK/YSR28SQ0WKH3OyU6dtuYB6K3scrh2PSXAYQkVhCGLxnT66k1ZvLiGu9c0+63S
7Fvb4GQjN/BdgllnWiFahxyEI72cEbHVhmGx5OaSLG2mes6PJUMmvgDawLIuHtgCJg8yQIap9PAb
3MJrquhbkBaIrzgcjpzJBmNGfnX9VNuHjnyLYNYQeWlwf1XdR+XJduPr8hNC+QsvznfbFu8x7qDU
1nd+Hn4VRuDzkI2SdZ3k4gVF7DSMhC2LPNzDYtrVBZnKvsIPz9w1Ovumay+F6tYAkM66GM9QIc/S
DwR7cPbxVdSuOchXWt086nZ3S5V/3+TqztRjY0Eai5LKVDynVngiZPAxw5nB7rDpCIkZLJPYT45x
ob6m0qk3dTvoCyTZndSzJz22f3Y+g5cTYp7KHLL2A8ZeApZYvn/fmEbJVy1T7iJNdtDwgtJsy8RV
WlKtazt9Q1TD2SpHfVlp8Tm0rRvaD8VQURpsoqi5TkTuVRuXGHD9faWKOxS2k1YxbCYlXK8kBN6n
J8Nr6tJEb5UtipvgFxTxFUAbvfUKh3jakS/Qmw4JZZjEKjWbZhPRp8qegVj+e6filC1/Gt6xG7tL
IRF92mgjRykwbBYpCoiuPjBZA3uK7WlthC3siTS2Nprwmn0HYmhR/a4h+lDdqGFkQTYrjPGsNdaI
jlQQO2/TrEPameEAwRyB7naolKHm+2g0oYdikdxGlEwbRXNE2Sy14EEJ7SFC8QQPiJMaDXTgU7CQ
0tvEqKMD5uZFQ254Gda9uejRUAE3b2TIotsJPywDN79EbYU7czTH9kk5EDPoGe24E0dnvyLEiFLb
TtOZTRgWzh5kUZrGB9rTn4StTkBobhF1gET0Y6RfFwlYzYXbVjTShjjrxBSN4EeAebg3Pa0500h8
5j6nrfWmfYq1+KdwiR2qWYdOUodU5KxNC0Rqhv9uZSNbt7N+XRkJFAeeKWs5q9sIRePAbRnNm2Cy
gtEaPqVR8Wm0xaUKxU2jbHEjU8R4BHOaZzJIHPLTzU1rq3nGyOoS5VbmyS0qJ2dpt8FXMOgSJwqC
RjFr8/WYrgvEet4E28gwqeWcdfypnXC6pdqPAjI8CHh5gXF3Vgzzah7qGe7dscKfPc/7QRbd1wgA
A0IAv5x1mpY809wMkW5k9JlVA648B1rynsa2PkIWOiSzvuDNSkMxIMYGAOLIEqLo43F5C1yKdcwU
Zl+AptXVurahxy9eS5OjGyz3az9rGqHOh0wCquPdjOJRI33kfVIQ60MNUYHzqIb+5Mw6idk7LwHC
STQrKBFSijdrKqzG5cVAZuFKB1sZ4cXLhoOHEGMY0KyM1vxMcsdaOoF/qGfRZlZvulnHCfPg20fY
wX5Obems9dA21SyH0XkZ6wj5R7mffDPQCac+34RBqoG9daaVR96pXWg0R3+CR+s2cNTrk6NGd5/j
tLmzSVXeN60JBCzwuJNA/bTUcPQcyBeyF7eEGtdtEtpfTup2h6QC8FdUxjNISfRRkVSnFnjiutAs
xbDo3pWwVpmThppCpIzyHRqyRFCxPqG9c+Yx4Rx2aIeptYnoE8GMti5zttkoiVHHxySnIpibMY6U
pOEB4wqEq6UraOqupTQIEEwHT3WHkUqWZT4QmyH4tlCduW1nDmQ2mc8a3uBFEs4r8HCAu1IhY4VL
ZbgbgMt3qm7volYQAIM1iXHFpLBjuPBjXf8Pe2eyG7mSZulXSfSeFySNxgHoroU7fZbcXXMoNoSk
kDhPxplP3x+jKjIjKwd0ArVooGqXN++VQuFyN/52/nO+4wECW0MaPJcUjvQyeIfZhTpfKIIwDLS+
2UXmZvKSye8cGxwDliQIoD073sKlzTWCIzIQKZazZIGBH3jAprlWbFVXw7C0Yph0fBLisEJ1hux6
Ei6rcysnlNVauKmq7raqMVMv4qtqKPtLnRir1xAX1yw0rH2QB/XOmElaJHiZC1N8Qxl3fL0bUxYF
uF5YG9BSizMonuVTq9UvAIvPnhEeS8VdXarXyHDGdWWlb6jc6aqP9Q+QNNRKjeWjmhoyFVTOjGnw
0aeGL+JO81NJHSlmWbkhgvUcmg0VKBwDnPfGxqvNZx1JvLPsVyh/ZMWa7tleHKpTyvw7Uq24wvFd
7rIs/QI6d9uADhAtb/Cqdml8ssQBZ09OwQYet8yRqPXxVs4cFVztvhdRM60EAMi1Z/R7E80QNTd/
QGEGIJkEJTu0cjrY0GygQ5DtWgA32U/UDcwbxo9i4y4YnDIvJmp4HTI0CySH3c8PB2qO6o3xGAsz
2Qin31EKg3W7PoPr++bE3+0p+HBl/A33NRHNAgVct5SHjy89xm0IacfwHrDaKxYCzfdZNi881W/6
mEfPZMXfMUWQr29RDwhodjdEKx7QOGjFlQebfUDd8kHsLQJYnuDWgzfhR1NzC4/b2FsnxfhZ5O0L
BbCvqY0XGPcZEQlpPSZp7OBBnDnUXO2hiPR7z+DOauVkFbtiagEQ6EfehSCVyvylLIobtvyNz+KH
S57Ut2wnwFtY9Vkz5HdHah3QFnkN0eHgolbVZtCa6pWBioABb2D8X5tEX6JQ3okLPGm6kGSJnPOD
EBM19JMUK4+86oodVe87TomNrKPcLpDlNexi5Gur/haXxYXIzbRpjFJsREppn1k9Rh6as2qQ2Ll4
kV7KMauREtgB8+v2KLy3RkMghO9x1nsYlV1FA/JYq5tar7/6boC+byIe5B4PlCq9j5UFWK4Kr1T2
ZMAcs/qb3g/fYWzc8wA955HIGUu1PXCeCwrDa2smOFPcezHa16op0TYq65wMtGYjM53dHu4hZ+nW
lPZTo1cEi9MHVw0718K9olGtq5vDrhjHbeAYS/KpRu7K2WrACzL2dp51PwKcKbvZSq2dWZS6ohDB
hSYHuDMIbcq++3Upq6NM+6eo1fxhlPeRWXiAjYPvcVtfFHjddZT3wU3mOtm196DfuyGp1mlILsDW
YdWIZDpg5B6OcTbTA99Hj1Nqn2K30gAeVI8WBBvOwmLYBJV2Az3vNq/xZ5KybO50k/T0CM8PAB7c
JrJXAIIFPeCVpII7DpNLs8BGSiAzSdI8Ywo+Kbe+azP9zu6nE/UK1y6WD2afPYyq+TF0zmNRk0nV
EtCZlWK8DVqK6MK5/JQ1ydes0y+ZM7DCBUW9zr202cq2fesrc8vzLlo1beknGgZ0njJxbfuusk8g
SQfWvuD8zKnqeLMzVYRNVcIp5AE7uPZVA8BE3i4kE5RaRH7An/tz7b31Efm5Pi0/iVF81aq+n2NO
9rEH+9Mr+7HoS+AKhBXDJY8wNLQcZJp6RMzg45K3zkoaabnpI/tx1mln0MJH+KkUhBULgXgen00V
HMyWRVPcUO/cD+5rq8Zh5wzjFZQXLbatcR1RBKknTvttg7nwNnYG59tcuA92VtsrUlfupqX7YBNn
trN3c8iHc5Ybz+AH6C2CzHtQGPPvUTfGU2/QPWw49rPZ1sc8rjZOWVC3q7v8NjLjgfYlpML/ue7/
vO5z9/3H1/3bLv3xFv3dqz5f9+uqb/3h4U83HNNmUP5pkv+1yLCoWtVNSlpc11pWGb+bYjzdNvkJ
BLlYYdjoA78u++gALnx4lhuOBBlIA8W/0I8j5N9c9l3gGeRHsCgI25CLm+f3y3485MWgZFUfAlhE
pO9lcoQqdTu20Y9KL5fWN1gaPPW/N9FgbFnFTxujKN64YBF9GcKPrKxBjRfaQ+3J0q89NONONevZ
iigHLEy1JlqHTUyr7lQ0c82H4bLsN8yNoxOhxJ67T8VwFZXTrzQqYVWGI8DTZI35YkjYK0++M40E
9rKPWrnacyWL5GKH03Rj0XbPWYuFXkuwMqaydpjubBDtcWPBPXbq+5xF8FvU52ybBwVGNvTeTTtz
33gO59sy1HOCj1PAThwfwhJ+6/Qf/cyetC1VheMnD+71sC3f27RJ0Cw9OV4Kqy9pmA+GE0Qs8pMy
sO61RCtJpdm4UEZtuhgZpjZyT57JnVE60DLEG4+W/SS5D3RDHjELQKZzl4u1SeDzKGms9wdWNoMB
ut4K8K9I0Lq1CXa8BUQbmMvuGgE0ckkQuMmumieEc1N7GzFTyoyTrrCDg8sdJ0r7XTksq/E0uG9B
7cG3W0x6ZfWcdU2+1QLnYobpiwNvf91Zw3NrBPmRxPVwmA1dYFghAYurx6M9erxiAyXl4IL6g+D6
OBtMacFgw0FzHq3SveTLvVvq/GKtFJhcywDWD/E3aMb5geyd6/ML633Dau6MZt7X0vDbYgGj1dM5
8XBhlF4Gap2U11q4AYCMbMaE2W28vL8QxH+qPOMtiRYgfPhoFnOB0sBbo+mdB6vWdrEIrhHsE82u
2s2g+h1hjydpFN8Gpy93yjQPZOL1IzWD1OJk+Vl4QeQbXB1QlpxwWwcDkV7M+sMY+XM0R5c8N28k
Lq7VAATjedCieoHvvTI9gHBX7jnRjRgsGTTDWL/agpcuClmd1by8gmkakSDuzwO5R54Fst05ZOLX
EQaIizPwUqgR+I6Tus8SYXaFXlVsM0Eqs8x14EQZjWoQt966nlfEcYsXNVRyN2VtDt8RwSsc+6OS
+ksLOJ1IREODgjd+maqisgGZag1hbiA9Hxab3A7Zs3Si2MdNfVcaER1T8zP7gR6gTDVuHEhBAGuu
8Gi+yZyMfevgy3KiMH0ytHiEgIyZFUoIYkRcVr7TNMwnbXevi5wBKwBVJFMCChUy2JoMfXpSqe3h
Kem41lrQDTRXXaSVdndBUNhbiHzkoUGF+FnvsHM0SZx7AnYS9+Pq3Gbxsg6xfSnE3pu5xFgDzK/W
QHzRpnDkfa6zvol7c8OiJN6Vthev60D7NtXm7Ld2MN7AsRp3Fv4FXxQzdgOzvqL646oq+LXMZd6d
JIgH32CVcMR6YN+kCcqLtzhxoQYVLBCr7BpperJlyOfdnffYUBoUQq9LpksQDfbJaN1b3ckZT/om
uEuYWbe5ZxRrq+hMfwwAvAmgwpB8x26bmCYUCrf0dv0UeXuyL8Z2iEhpFI6NYAre4dHmzfbA7Bpe
k9b9EWjjvRd4+Q88q9ouKPjATgtnoqf/0K8oiA5sdmR8PFi0lYh4xG6Zv5r0LGXf7QxaJkjmp7zl
luJYxDmIBKEdU9vuyms1zJ96Dq6nGeHBlxGlF2ZCwWoxDa/RDN+M0DkMtgloTwiwYD1XptjBu693
iSxK2Gi8n2ejHPaStsyt1zKFFaZ7SfLEwLzD39FymWsbXei+EH12GafuZOTOO3TtBxopnuigvx8r
1oJtQJ8IWJKbWVQ9pfYuPcblbK3/ZwJZJpAl7/aPJ5Dzm3prI2Ixf8eYu3zlrxnE/EP3BJkEPLaC
kQGjxq8ZxPgDXy72CtKChiMdHv//YabAlyvsn8XlpsAwS4jvzzOI/IM6db5It/l2niRO8S+MIFTP
/Kd9w/ID6fzRmDOIYJjLH/T7CEJzSaBhaZh2jUY8zpAnp2KRbLAc86V0olc3tqZNlXD167p5N/aV
t2kCjgZ6GU6ZsPaI5BWU/vq2j2Bga+61nInclt5dO0OscBHZWJ99FGp4433JjZKLysppnF2blzdF
G99gYd1N7JvXGA1ONP0eKosPRVkzzyDfbivNhKJNTbQj4u9G3nzOJoAAjO+U++FAKnmET8o5o05y
I3XgeWRdcgwjJLIMu5U9iO0YpYehq96jqrlVQ38fDUubQ7vnzvIoLJjmoVvd4JxeEFDwgHp7XY3x
tUDEtR3KKBwdU72t0z1jkOVeRFB2RD7ehB1KxRke1hdgKlqMNXBUJmSZ2dW3GUtFN9ZOdF+LFZ/7
G8/gjuew7gUu5lvQdrpcPPdWt0MXPzeIk7PULgo4CALq01TiwY2EFfh6itgwArNcCzaIpoaSZEHT
Qqzloq7c5GrmuHxDy/jqy/SRSyJ4e2QbcJngHOjKuQkRwDYxCxMuXBIK4gyWtI/2Vb6g7PJ2U3Tu
mxxaFi5wXtrKOraTEUKMGA+9Vp1CnI2s0few676pQN0gTwKDbl+7GoxaFrVf7bzkC3PKyMiP2V2F
Rho+F2H4SpjhQpEKtgZ9/A6vb49t7opOgp0Nx9nPcCXXLue9Grl/KcyWW4XKse8htFhBw0whcUiq
/HbUPOqOsCfOOUh0VW4G06CLN+aLOMgKfemZ0W+jJvGbaj6gEuY8KdRaZnC53OadipG3CaZ1GDJK
jf05MEoeR9bZnjGQihR5K3rOe81PEvs0Vc46Fs4ub+V4iHI6vI3oIlr3iZCcHyVoeAG1B1VLX/zy
PxLCLhhtupUYp62cljsxvCrZ9+/lyDu3Gu9VbmzcnjIKsyfTDRHomJeNfqgbjX6NpmqhfYU8AXdT
k9zrEvG604NiVzYwDb2meuZt5tOpdEDCO5QB7Drs8wdS9S+DAzQRlJBzsCbyfH6IqXQTia7y9XKk
iMzzoq0A4s94lH5Ng92t4NnQgBnUZNrHxV6ud+shCjOSIxFGqVCLNmEynaOZq8IgwJWU0Ys5cmdH
uD30Re4XFZDXsPTuRRw+aKLFAZDR8WCQISkiwRKlgI6pF7G+d90cUaeG41fK5tTGeJdh/PhdYrwH
mY07mTJBrNd8MuOoBaU79C/uZM/8rR19B0EKSb3wtq3X1es2Mahh64kHA95a9QK/VpJkj0UYqFUK
lxCF2T0lEGfWZmC+q7r8WDoadr1ONjZy2xcMZBUSTR7thwYWtqmp7kg5X+arn9msQqcYXSBfuBpF
FkJqTyIePuu26q6ZUXPiWdqudIp2E4TDyEbMQqHv6OGwRuc9y0S9nkvwdjmFJcUotDOCkr02zAZp
Vlk6jm60UqMvUEfrybghh7QUFRFeoOej5pNnlBRAUa/pgTCQeshISfv6yrW5AEiPhpg0YsiZIS/Q
U882Z+xvYYZueTlGPwsb2AbdnL674CnKoMbZP9tfMsd3wIjAX6gPYHbVHaiuqPCggYBuIP2lrcZJ
jktsJ+GK18V+qOSHttytwsL7tJP8HKW84lUdMaTTGN4bmtjYKn9kIfvo1fy2THJNq6xMghtL4k8G
qX1fN8NHXCOSh02Ha7RTWO7MgTcw9yLqGEOYZmO90W2A1DwO3t3cvIMVdzX64Ufqqh8TV4YiBoma
xjjh6sJ+w9pO13r7rar1qyMVc2cxZ9tCE0uBd8GuIKGzyp1472cNUQSn4Bpswi6OEt+KMAp1ow4H
zdzFoXmlnTCk4sWObzuusxvDQUV3vGFlxR6VUiN2U6fh6BtMth2maXU+QGQyInV3Y8zYygiZs1gE
k5ji/GLAZhpeyBS6kzzUOEr2CJLFhjN8lXfa28ReCHt/rHadSTFiaTHforxRZOV2AJjp3FzHGbSl
ySDAFXRgExUITfaqwl7NdfiMgyTa2o2M1kPpWH5BFfcq9EyYMk2T8QGcsBMVkIAmx8xJwJTRGc8c
aPqY8bYs2VYRtiYmnM/rWLGMc4ezAnG5op2XRG1JoVMelIBl4Qb6vQeaXDR5eO9V4i2zxnk9RQTB
Gp6nvtWRzvjvPhtqYBiWugiqsf/ZeLjqPovwT6e34k9XHEXs5z5/d6X81Tf5NSnik3UBxiAxuTq+
298mRfGHiRRF16+0nWWI/POkaLh/WIthBNeI5UqygQhZv9QqyisQFl3PZDlCh6f9LzVRWNbfqFWW
izRgLYEafkx9CfL+PipazFcm0jNsGsKzVMGQSOpd+4emZz/seSacLfqjUyM92Wq8jHb4A3H8JtAU
ewy72c8RbV5terLt7iS09jIrVKfOI97VuvYJnwXxlwj2s/VS06xlm/0dRCZyO2n/iIThc6y9uXGw
ndLgJpyGDQGYbamNI20F8ujaNvl3JgvTGU+RyYKdnw6By4LClQSfWQz+xGp84PsnK9VP8bJ3D/Wd
XicnUYtrJZLvSST9olgewOGjXaQ5jD5x4ZS5JfG4oaruxUAY3rJm4Imt948mLYfrnuK8lcUr7+ux
6/F0628KJz5UMpbPWdYgYBnf9VEoyAiJCZsnyveuaR9sEenHwpOnwbF6OPeEmHp+G7tKyXFtiMpc
BwAuWYDmRC+EDmF8aD5xKn6lWBLDKLuzZ+KnTTSXdwYejrXd9O1N0vIlQcuwngp9DSroyH7jrOup
H/fTjyZgLzSmejrcR2OeNRzvY/hpFvm8d3UYOVqihw6MRtfkvNeqb73W9U9jYou98mqmM7T0NSr7
j6x1l/VJbYtpzc62uhQV6zIH5PS6QOWkFMK00i34mWFNF4T+aHip94CvM6LaUnEBhdhG4MMbslee
mpPClOOyyK1n4Y+xgpDPifthC+U9Z/zyj2boYJvpvOSRRSnRL25FiF5xUG+aCL9Lxi/hKy+qgZCd
0YDBIpCFyN9W0O67RG1sLQnPdmMM94mK+msZgB/3giJY52jCi+K4o+/ZO/FIlLuAx+7KytERhcUv
vzegUCfe42QMj52E8eOpY4RddZVX8Y3mFBd2fa8gegIeO5hSwVX8LJomdUcmuiT8bOpH250/RqDR
a61hsrLCkHe6ri3EdDLBWTlvyBlrz6W0+h3E+JcOKtLOMhtjPVywlfia6lml9Npt4OrnZsJyCpI6
8m1kHoAYE8+xjBxRU/ZLmZJ8GhwJjLDaqKSzV2lF71KljkJ3v9Ao7yiIoeOwp2Aj4XVps4lrxShf
4ybZB1X5wb5vj2lqGU+4Rsx4cmeIJq2rYc/i5WpV/ZaRomfUNMx7c0SxW1lOsG+mfIeN/CsrgrNF
LQ1V6wCEamGO28aJbRSP5qu3wwtAxxPi3rXT5aNouEp5WMbcFGIwUyA8jOwlsDfWxHAutA7KqGbQ
vaF7wakZCe2HBJhGpe30EZLR2GYvowGXOIhyZ2Ng69IHlGynHTHhePDYA3Ec8crhq2C9GFUD2ZkE
oSaenGfKiwNetJbHaXnlXucHRfi9QH5Kre6+zHHFsWccTmPjWivPAgciCuNFJt7WHcOvXDSAJweB
9RMwbxUWzwPsrcDMN0Xt0GaRoOm0goUnP7aK6lsm2n2Wgztmu3/lTX/befMBA+FF564RZUAwy4kT
M9SPiUNH1MCVjg9UOm3sTC0M2pCcIBR4nEAvVuWwbc7aO/D64WrwBrVSRuKsolR88McNJNYmB0fR
RMtpNU1Ib9BPk2SI/E6x/JaOuAZYX+KUwXFhsvPtjlY7vLqDWe8TzSJRpTQOWpPSCMMlPuggRK9T
0T/rGdF422nkqtDqr9lM3rLOYmI1CtTiDoIM5K93TPe3uRd868RIYSmrFjpZMYtI1r5+ak6PlLKx
Lhv6pwSGyHq042JruPF71ofcVge7Ih0VHYe2ru5hFr0nbcfLEmvfe9HVm0jnSOEaSm0AXXM+FaXp
xmqZ+dPWudGXZ0fijZ+aazUX2GEVNDuHvOhYrKnU0Y90R8Yr/O3fWtzpvpjg3LeaxRHqmuxL24yy
xFzRyhE+KdA82yblJhsWAe1iNnC5Og+S7aShbpjNUPtD4h3jtNYYU7EwaWMTrDU73w1t8uL2unkk
686qPrtPp27awR80L0UXvKqYy2+ugc8iTxnBHYMx6pVgYi1SI7I/kuXIeYjWd1IZ2kPfhfc5fC4A
ZmTSWAUHvtFaxw7G5WqY2W4goVNQWW4xMGPzp/C0wR53MGOtPPTtuHSmTJdU98KThbS7oonwq/Iq
3AOuhKA8csJ1dv0Wt0a/FRPTKKrHzu3dezhiW7uT5fa/avJb4v4f+LNVHEZt82//+z/i//5b+/ZX
/0AhSNxOd90ntvHPpsvaX1LX8l/+v/7LP33+/C6PU/X5f/7XG4TOwuchoOKPvyPbiX+aorr/GZ96
71T8+ySHfIZUuHzlrzFOZ7VoWsxDTGU/k/N/8RcbtrA83fQkiz/j96UjYC4LFoqus4tkBFzgJb/G
OPEHHxvyTrYrpGD2+pccxvw5/0nxs006y7Do6p5r8AOKBaPym8N4HLlnz7BF9yweMHMA+ObTWkTP
ad586IripWJkq2jR27xytOGEDNnjQXYNXK9ufevAkPM5mvrdGBbhWhiMHZrkjI5YzkWUpV+cBDkA
tYsR0RzvpsguCR9r2ipJimqdpWF6reOsOtiluvAR7q+TyE6gplhgxdlRBSEwVve57MI3lfbfNHpD
vIY8uj0AaXaNGmC25r2nQobwM3E+ZkEHLAvXrafYz5DTok29w9I8JC06oQNcxBPWE9p967ce6oM+
cINyci0860rj4u2kOznZP4ie3ILtCnaz4b4FY045VdbdWWZEo0ylU5rjRo0v7FJf46juNmqKvmgR
EWwdoaPmCSWzCafmXhYigmAg6m3YAbNS0aATqQzhR7eSbYyy7g2cAKWnb82ME6dBGqqq8RKm8R6L
qVq3C5NKVa+J6T3XWvBuTPVH2/RXuhHoiB3nEDmx+qxCD+hZZ5AgjjgI+hlPl60zZ+aFtoPwqJ3Y
VIZ3ejUiAbpEPXBjp+FuaLBVUJVCHwpdMyt65dmkgGZmq5WP63mwTU4vSPQzvt2NZkP6smZgz8sR
CKuKeodguapX+b2XE0N16bXY0eK0oYH0FJTuYz655dmMCg3Pc6Zf0r57ZYXOhqg6jTRaH3qRP3nI
bIzuTFdNwhCCz2Y4xBr1ylqtiDapJNwpcjEbAiA4m8bkM1o4J4mOESZtOXw7gns+xTKUoWSxdt/M
KUjJPsDJac88FhfeSOkl1pMNgoQD/yVdmCR9DC91oZRQK/bNWbgl/UIwwcU0HOrKEEsSnwqTyawY
RXNv1bve+wwEJTfQY1qwKEbl3MQLJyULGvZ09kJPKReOSlbH0xrr2uATiqVzLFNwaCcg42BVn0K7
f5AzaIRuIbQEE/KlWv426cJv6VgJrWrNLjehhO6SGTiOZoAvTZh/jgsBxkGWXw1AYRrgMGZB7Lqa
xG0jFcumcWHIyK4H+gtWZlj4MuVCmsHOSsJIm5J1Zs/daUa0WBFTHrZMX65Pu5m6DWpWfaNRdrts
LtUTtLWdHnjfXdKAaQlUTYuL7EM6eNNTT1YwUtv8WGfqJo4NYksNvDjHeXNbpN2gm4PtaDr1Gaj4
906LeOOMPHuw1y4mM7221XayI4TveaHGtwt4F0jDbNBT14yd/NDpJ94NuhM8h519RHA3Dobn5iBn
kDHsYZqXEKO5BUjZrEvYDhvJQuBAZamDZ6D8yKIMdEKsvXH15bJkgUtta8yjQ4DToY5hNJkh73eg
Y+xvMWmHDob2DGObcB6CEX1NzH1woMqC2nS3eNQqnPMQCsjPiYJ7VpPK28iObkdsDCACubpNc6bW
rg4WRJUqOwVd8a7KpDjToTKytQjWgT6mvkpRYs2M75+I/q1P7U/s7jfRyL7ZAoVGVBAckWt234JS
PuOuurWsjl898KNleO0xG+VnPNycOK17EbA8OH+Mry5KzxbE00Ux+vSM+NJB/14XOvZDHfatTZCb
7oj2zpzox4C/s57E1Gwrthk33chp05qhwE/NjTsW6YOYsEdhxMJ3Xj0H3E6gAvckNGq3h+HtUNxt
sF9Vnax8V+c/G6r0RDiwwe6t0byhcVCVyoVdG86PkyogTzRYNlSi02vCppPL5xu9Qdl2DpoLUY2z
LSpsCKU8ZOmMg8ICOcEf0K+SKTr3MtkhT1Y3UyVIjWBgWM2NRQ01LYgkGed5C9N4upkUyTfQ6Ow1
ZI55NLliwmTN7KmTLqg3M7runqcQf8nRxJbZfFUxhZkDE52D12wFNIc3pko++qjDjmrSShZ56Zc1
ZT1yp/UljcAjzVe+VDaXamcZzcv8PbdCbbFL6nem4f4wNabIGrbmS8X2fEWjG+QmXvBt1eUXuw1h
Ps6ckjJDi0jUdJSFbq9IRdyqEggY/pJzaKf6Ia+kuGK6NonShNf/qonr94Hr33af5fkt/2x+zl1/
nsP+ffL68z/+/zSWmcww/3gP+xCjs63+7lS2fOFfprLFsUWHqu7Co/s9064juxHhIsaFVvb7Gtag
yhVuEZocA9iSeP9NXLP+QIvyaIZFdDPxmP1Le1gweX8zlUHXkyZyHV4mdLYl9P7bVNZm9RiUJYlW
GSfrsm1OtSj4sNKxys2SA/cQE3S04G0WQX3TcyxUlXqvZoIwHqJYXa6HyjkkEpeTaflZXPtSqX0t
bKjWJBqnES8iJ0NjXsEwX1WbPesqeJrD/CUirgAUb0NDxFx+i1tKaNinhMSpuQKnxL5KTuKxiW6y
3nqcbfvFsqwLMU2/nWmWrzi72GsYqsfSVLEVflDkd71sepCpuMx19FpHzqG16Z61Wsz4lS1wrE0Q
MVv65z3ntrODrY5uPqj2pVbVhRalF+IpK8rVz1GsTmlLV1S1z0pYUX1mk+6INiJxbygmIoA9++Uk
9hqhrYlrkxrzs9mOV1gtiyNj2nm46lNqI4ohv52Jr0sWBpPlHc2CvYeGVatMcH+5iS/j7EOvQha0
JaV2GvF3cuQeP/OQ34iy3LbC2jiyuQwm6aDEAxNgMVH4oh2mJYP7ZKjWPszIFX1SSZpP0ozlAYSa
KEysHdT7S6yr27oPwl1AQSVpsiqkFrT8VnGjzz33M+QCDA9vujcALmMCsoqRS/X00FURdUpg3rZY
wej3ce/wAoW7ynvsOh5UWEwduuxhhQ8nq8lHVrR0eVrWNimj+zQKd1akru3M02QwnatVZZsOah0X
4PE2m6N76hCYAONo47b2kTDgTesN50EMK69M3yQyWuboa2epwyktXt2iSFdpYG2MEv1FFlS3RQc3
I1yfsUKNonU0MPi04W0Wuf2+szoQ0lqzbgmM2TaCkxm6J5OQVCfxO05yNToSPznk+boCTxMVd0Vf
H5qKXIZHAYSL+mUM7cVIJOCp17KctyAE70Ij3xWzuvUCxXpDBXddmJA9cZC39GBXje2+VTwLx3Br
WBQCqXDb98E2Vt1GTkvPo+E3tralc5Rh0z7OGH/oH/G7mekxlI7vuSOzhDNcIluw8QqRH1KgrV/A
SukAVx+LhZAa0HxjG2CMjWDbWvy6m/wUa8E+F8Y7SIm9ZqVnPJcPBeH1VYesTz4yWvZ5cssjttxj
CVcrk7LQyAnPSR6fAF2s5DA9slq9NzSWyvOYEBUhUzjH1tUNI2oUyzW1UWQwNedujvMN7WA3YVTc
NkG1ywIXT5kCbMPfipU6I4H0SfPAjUIA0fPslYvnZZ4EYrr2aFmRr9QAzCXqnmWUk/KbDimbsLUI
iGM3zMuZ7pMX5Yqx+BcrV9tY9byvQvVuwVQea8dY6D8eILGRQqIBP4Y0h+fQipB2K34cFPQ26G9Y
s21repRiD+RFno/wiUqoRs7Jy6PPQkWbSjdv0oD1AFtqQkR0JdGcWxjds9eerATwv274tHic2zL/
BF169FzzSmvfGQgvMylpL8+5zor0ZQl7KquOBbgg9nrboht21Jce7FbTV0nl8Yas/BA4VQxptko6
dMyA4yHZtzoIohF5e+Y+0hVHzhYoZDJ4SFvj4HC9YqOGZEauPS3JV9WFpClGfar8tXLUPnXrfQDE
uqwEh2f6PCTdRXbiSDryVrHgX+WSYEXK3o4cfMNOVH8Ymx+9Nq01R9sHYc9YzxFf8t2EPEirI2/f
8/9UFM0Rv7TDTTYy4kyJtamd4ogX7r/9Zu6nFIMj559NC8ugoN7+lnP788t+zQpioa5jvDKkxcSw
xL1/WbbMPyzsVw66Dowt53fqOsYsrD+QvJFxdWEZf7FsGez1BMIOqWyPg4Hc4r/i2TKMn4Sbvybg
INyYjrNU0Evp/gyR/zYsOKVkRS9Kax/XnkOFYhBPj/VUqrXnwQmZM22fBtDVEtyJYQGIq1PveijV
YaB86jgESIqZNzOpai/QUF4bgXJuTxEblcmmHLscKNHIinqfd4wAmDSGfQWmZuWyA7iNtPQmHFyC
KZUA0GoKPk4wLzaxZzR+0XXGvnGiaEcZn0a1fP1lgn5GK0if0pgMcRXn770CQF475NY7LzLQK8Cf
YOf9qFLbOKAUQbWo4luwIg/QQh452jeoFe7WNInb1a7HzzaVDrG0gHHDiqddHg3wzwavgibTyE0S
oy7E2TCs5/rfS/PIygxRCfk23duNpe0JMzZnTcv5gMWOsZOaPu1NaD5sD1se52EybxaCyaWR7TMV
pSzLFu9KElYOIrJ1zxvgM+xDzefRe3XA2fQBT7W+LxeWNsGlCOqbkaw9VT8kVGWvY70Wmyrn/jKW
NjFU++q0HT1A9rbXiXQ78MNWbDhf+aOI61uXdIYYJOK3Rtc3Uz3skowQ9yCS1yEBoI1DHQ+zLF+C
FkFs8NzLLHEx/F/2zmNJciRbsr/SMnu0gJPFbJxzDw8esYEESwAGDoOBff07yJpqJv1aZPZdixLJ
zKrMjHCQa3pVjzrwg5ekCLe+r841+826L9daYnqctSt7AV7xyqR1L7sJB0A3WKzReFGQATviTTl2
coZmDEdeShsnnADyJfE1qyiUBhsMWMbENYTLgm8nsH++1qI+oz4taUzeROXM2qU9XOc9QfulNTfR
4N4Bj5f3O3hnNd3BzTuWZLYLusY50Y7Omo220Ghzl7320rT2Me2sjVfVt5wc+MLwo4+u92607mIm
5lnuVecssR6sLtppDrUgSbSH37ajO+7Y4gdiXosf4PpuBh/6phO2NzXy8TeTly7K1Dw4qohW0AMv
hQalrwakIkfyvC6t2fmgHqizWllNvFdkPLHXn9kEEj1TFf/yvCMOP2hKqaI2LP/qOv80JPkbtYMn
3Ebf7pDdczVtSz+Sa6/JK9AvA5XSCFqKSigKztKVhfMuGLyH2B3OXebfGS11qpg/yDW6xn3idO+F
i4DmkGYvUvs8dhgkja5luKydc0EaIGzzxzwGYm3RYc+UhuesqA9JyHg6OvoH2V/2oZH/7FrwRwL6
k4m735s63VkQMJilBdf/UNHE0s7R0C5codNtuQwfBeuiZV21XyUYJ9r2yjcMsUxy9JpbXvsKeHM3
1c7WLvsbjqG7ycpefJoUGX2bh74ODpj7XiKhHiuDrmErK7aF5NosdfuaS/e+SLNTKNIdXooe1DEH
CbcaWSARjC5puIuaalwlg5jpgtPBTigbTPW1ofXYUiL2i0RIFkbNVVe2/pvZm+9iJEwbGuMmFyNT
XKq9u1WD30XW72ENRxp3wiIUzi1WgKYruApRsAE6c9DnxVhRRt/Qc7xFpXsE75XVHBwYYvj94/ca
hOwisrSfFuQFSAYl1n1iOQvD1V71obfQopJDb5obqmmgToQQDAyykRRV3VOdfMJAECxECfYRMSFb
pa1oVkE8D9EKo53mjgfLti9eT2LFK7QTYbq71jVWNKp72wDxpLbrKxfmA6rZsNVp6UbIoVyoKp1f
1qR900f6Trz2pVQcWWQ6HXWvBxiWADprVPKSlPSkje3EKs1bm8I6ezOFrDAgU0VNIqF6m/bSDkI6
imKxHyb/DhfZa2K4gjYA96MMyh+fMMVCp+Kdcr7BXPuTQ7mux8EGWZjxY5Bs2XwcsQYjzcClBcod
od0UP5Zu4MwswgOS0ZHyJMGuPqWsy/mRRGcdu9iIRhFLAQSIm5YKavqrTBLgpfPkpfLceRwFdVld
WT1DasXvT1nwACQqjUbcBPV7kuWHSmJ1FWnKUBs7P07jPGC4PLYSg6saA7XoKuMok2nfggKj/9YG
jRkNu84i7AvNgHi3jsidQIebpSJEtVyewkj8ECd8T0lApzlP9ka59D7FHgCDgJWAY2uP3MvMp/WI
rbOI6JMfJ0rHDLwLfu//1KH1Wvk/RqTeBSDxAv8eZLAfo+YuGjD+F1m+pY6P7bv7AQAI4q9XoZfL
YUcF90flkoqhMohUuxO/NVC5QNGyo5vyHf2+GAu1KFhqeTvsLUGZXKdu0YiiNKLrYqak4ceb0rc8
D1pEzniHKvDuGuZLLdJzYDcPFMkjtDKyxrbno8QhnAc57WFlJ1CqHeu7CdyT0Xpv0dCAQO0PmVAn
G88C75RumXtcH1XwUfGA16Tp0pgVAIJI23VO3GnJN+A4ZWisoB+4bwua6ZMuvToh/eOwgtnDuPXF
cYdP4aqTGQVHpPhnOVnXpKLxufC0o28mj77WHoGyIzVW1W12v4qECWCIy28C20T7J8BU7rgCTn5B
LTkqBQZaKEggWXWHGfNZui62gIke3TK4WON01/ARsQSxd6LKXiJPoZKm8hmT5U+dc5nl+nWUc7kx
eF9d6d2ir7OfstLuqjB6CVNyKS1/vuWNNg5G46WfFJVvur/E9so3L8hug/K5DirjyyTgAcsZTVuI
7s2zKc/WNTZEsKc5i+KUoITnbszqdV7pP2BZvKXuwnkP+uKYB5I5q+KmK1/w3n478PmZvb6IQBnH
KeZULYi7ulP2SpX6CZ11V7riQ9D7supz67EejL2d1Pdj7e0xB67N0N+V2nQJ3eJToERgJ0zBq9Ja
3Q1HEdbJIYiRV8LmUlB85aHFdlFfUWigPZBHe2ST1IDhaG9wDPdDKXZ5bNx3Y/CUovqzqAt/uSka
L7zrSovAZ1ivk4h/bIrF7SQ8u35hcK5t924XHnyrvQ5OebSdGIU8+iQet4phBmIUutet7NJ4Lu1v
5caGVIN2cZT1bD8kPdjp1SGj4gDLevlCI/FpHONrYfZnZfoHx6jvOd69T53z2ZM/AsvafnVRes69
iXsiYj1Hiy9rsF3fD7wzFbOOWpXucOydDsqi9pFM5bkKjbVeGevUzfemzhuooiCOB4G9gbq9RhST
a67Ug1bJK6qZxpj6HiYYm7uZDztee8N5nVyb2zLdEEm7JNk7ENd5C/iA9WjV7NXZ4tSImrXWve7W
zIf0TuJ3SbNN3gevlTVuaFC8Nmbq4cIMPoKG4XMEteFp7XZK8w8aF5/LpjnydkBKjs8M/YjyJoNY
oIih97fBcK5Tnx7wtYEHCIHIuBs3DA+mQ5Ei7Wlq1abxp+u5F0GXygp3xdNkqQ8oPBennuLHkg7v
JV6o/kJJ2rTV+j45ytas5SLRLc60fRYFP55Vx18NlMBtG+T3Fbur9WQ66ySu78LYveTUM5aGOEd2
u8rrfGPzdKmacR9U+XHo/KMeTR0bVXXvtjQceuHa7JNLaIX7pAs2bkojhRrvDF9jzUZerDejpdY4
9wQSNnkz3WI//h5QIxQOLt2vH9l+7qC337qSutvO7s5N5q8Cd2ZZJM/aJE92Ix8GUe2FjQ0fYe+5
8D3cdNk2BCbduMkW0/fD1OoH0wTRQkMRZqLSejRbwgvT+DpJ7xCQhBQB1POA39YQ287h6K0ryDTh
tJFdch/yQfkp7kOvUq8qK79cv3qDPcRDfEaJT9q+6xSuQ3+VJKwCehUfpla7Udf+wLiTrnTUoWns
QN+Vp1jZZ04XMGFs71eDG9ylR4hrbxvUzT4LMRcPev7mCGtpDNk3RzFwR557Z5mK5nRrOdbDe6pR
UJRMOXSHON3F5bBtOO34pXGZETDgzV8ZSlkHTewAtX64gdv80FpqQ8r4wIofMxI247Tp6Hion/Wx
OiCCIEDU10rP7xpc1mRwy7Vf4BgOWvslj6Iz6fWl6XU/AB7OljUnIcZbxc+Lwjg4pdyXXXrgYHCp
BcqulWRbvZVPNioo4i77lkEjMDk4p9Hu73jGWFualQ9hDzLJKfbM2Y1Ppl9PDQJqib3F1vKYEfi1
AkoLe1qntlUMf8neVUE3u3joOsz3OY4F3Rt/8cW99m1MAKCMHo0+/az7Ol1YUyCWRsVStZtwm9eB
2hW9sVV0DOAlA88kmitBl1vZ9u9VGTymDoXJgRX+4PX5AOuI+jqqxyJX+yhI6bYmky1iClfd7r4v
/JUK+IhG7SJF8x2r/ME1+8cIEugGUMCT7Fg75+YQbgIf87456vEK/CiBUF9z9tzScAZ1pvrMoJq9
jhP6X4tK3mVMYy8tB7g0kQwDcXM2A46uWd7G24z5Z2/N7NSBkif0YCoEyQDdzASMTpn0n1TdjJQV
zHnW3v7xhuSh9Ko1rsk7r7eXzLcwmNR4kCnPipTBLVVtsAoDokD+aF60emSDGNIpWCarAXFJdQ7d
t2149onBroxAVJuiCXmgBP1DWU1kFoLmswtScJpeyDjfKGtXafCodLcuVz3I7BCD8jYu6dQNzeoi
nPaNgw/xHP7f0DK3k3QfNRW9l716SfI8Wgjwm4Ob3oLJ2xR2u83G+mjRXSUK+5YOw4EmqmfNr99I
qpC3limvAJKUXQZFX0fOC4h8frF42xts01eZzlrU6LAfF8adySRKpXL4PUXjnV/lO2UBwms9TJiG
JsfD9JuEK+P0TfyBx/2NynWlwsQRKVuspzIM9q2NbVDvqdy0ZsiuimSyNjj6I3E2HD8brrQmnsEp
sV0hwxRyyRsGjbrlvtODrj+ThD+lUrs1aKWrsXXLk+dHEQ3X8HwjD7JvFlLCYxUNqwJ68TCN/OhD
CwCgh6KCwpJdO4BhpNos2iVDvWcLmzgAf0jPY4ghs9KZ5KH00p4vjAAWawtsbgy1fdZhMMY4rHFE
YL7Prolv6dtugIqsh5p2IIueYaeOip07WLdI9/cmJqJFWfRqY06YN/XO4nkmnEnxx+XUrpkCDE0T
aU8ZlpmVU2Owm2qLv12N99UrguTGqTRaB4pSgNq1/VNhRYymLvBSB5B8PScLPPoncbwSFBttE1dh
6zr7MVEecFTvVzLTlgWWqk3V6fnJDQDUei0lnLzD9pmj3MvUQpLCVywvPoulLXXrDEYVroiCAeMr
y7HR9Vjvzhy/ynWIrWE3+O09ZdrJfUO6++gYrVxrXK2baKhe0wZdhi4lvH0hPZpJ6vu8Ja2f0WOl
EbXJDRwYDUEdB4FYjPPSyl7G0/guaWhaQi269mzpdr7BU4bmjHenaJn8Sd4tCoU3NlMAZy2hmrVw
3K+E9ci6aSpMCRQ0LFm3Tb9wM0abFp8kmY9K27gZ07Ar3ORlnJoZkKv1q1oOyToPIySzkv5mc0BK
LhttVak+2jUEWg7GwIlF0wLnv2Fe/XeY9z+mNeb2M5X/5RGiyL9x99n8v39qw/pfAzbFf2vMIQXx
pzas0472N9TI3JjzZ5wXARjKB7ByAKI47xyLdPDf3X307BAOdsneIix73v+PNjz/Gf/MRqeQk38s
DyMhyeH5D/rHNbLVWU1iogHudNSvlDrvBBexUdKWsg/SRNvoEXUr+14zsCsUQBAAMLicGzBu0LGH
Q9xZZ9TuFTgyCDQ6dFgDAIQBF0jqpqXp4P4NVVaU9/AjaHnwnXcJk3oVFHb/0Dl2hs5JdsoOk5ei
jl+8EdByUk3EBO3LJLwL8clHj83HeYCetYWQzVlydHz9yORinxmRh005YK0nImfpwD2ZuGoq//YS
e0dKD5b4Cjn9HbqGMksCGkW9sWrlbvPG/JVWqTEtzTxsH6qArapuOmxgbJsYSBemOUfTst2OXZrP
NTKonl2HDwR0FZNDt+G5wCmXqo0sONtC5tswVuGmxPq81zPUhcAb+B360F+Qzum2gU7Vcw6zjAca
ptok7kFXdAONm/+1c/z2ymI5/d/tHHfNx1esPqq/HNnvJ/z73zF+Ztfq329I3TKd+SWFecL1/nZD
UnyFcfZ3be4fLtw/mwrMv7Km0b3AMgm/2xQW/P1unG9uJkvEW8fEygMb+E/L8d0fCxhsMXhpop/y
//34L4XK78qkaOX//T+kwv7pduT6BDBkuvw2Om5fagv+5XYU8NLpXh4oXMoagLt5Gy1DlCpW5sC6
Qxgti6BozaWXO2iubGaR28Q2xleuD+F9E41fk1W+Syu7TkiNC6fxiYQm9HEQDMEWIvpWe4mC4Aoz
chnGY7TzrHbaJm0fU2/Hq34yOcY7ZLnXbVgZ+ygSMDEmk25VZZQoPNnXGGAPGWwDcShFmmmZbC+Q
OBaNQMbydkRUHlsAP3313qcWona4mzR1bjvvwNC/qno02VqAP2ED0+lvrdT2cfwEhITq0WDXQrzp
cFBVJsxYHbhMDum9cC+jCu9gA141/dN3u5sRfvV1glqgfdUi+BwFnquxvjeAA/oYTUX/LeZycQfO
vnhxIxPkVjrvZEgFk4KgbtuM8lUrTH6OI1LmngSWvdAihklavOuyXTSZxFbMB9tI9rbRPORu+wBi
RcODYulrq0Eki8ygWU8UeF+okgg3vqlx0Bu8SX8xTUnnQNr/suv0e6Dw5RAWXviaaZBjqxgPSVyN
l9CBsCE9+wXCTLLXZMrIh0kUc+OmkkN8T35I3Y9iysx9HfVnN/9dBNZ62UNgxJwi+wwyE5N8C7A1
lHeGdDn7yIceVOA6nugfDMi9WzqcD3G22c0tTCvaYFD5EbKlt6ahDTV8Be6zA/OidoFNRsg0ik9l
d9excjYmFcIasCUScVQjcvwlISUVC46gfEqMEc2hyV6deLjrhNq2BXY/UzDre7I58XjeacCXF6ie
zdXOgTxrcyxL58wLO+JeC9qf1NFfe2N8CzJMGWEFpq7pg4ds6PeDJ4kE+nu82YdIk5+6UY+rLqed
y1K7Nm3gwYQ8OwMtI6CBxvMWx5RpzFaicoNano04OSBAE/zrAJcU6Todhe8tY6u577LiiyhSvdKL
aWOqET2yePPS6cZxo+ICIoNSOPqXi5LhpyRXaFuXSb0eaJm/sTvJ2AWWb2zNNpqLQ4jXx9ocDIv8
bbI2G6PjC5zqXeX0ams34blhk4ZKc19lmFb0SiDYKnpAjPhCycTAS7TD/kH7T6W6+1qMB8Nyv03V
xJuwDd1tRhCLt2sqTo6suFWyECaFFP2GTHjKWNry7bOwLtknK53e6QVYSgnKIEk3mdPtA82+2CBG
lmRTSFwZbG2iaeBIMsAwkpXc1KIcV6Ls7jB9XBUYHS+sL3Y3ngYr/YxnUmQOEgeZ0tpiZ73EWvRm
TD8G3q08J9ts22gl9VzCEG+dyFxX4KcTU9/F+ssUwxFo0Z3ozN4beqxtZCUSrLOqXLZo0d3AYdKD
fS3d71Ya+1lJFW7UkzjPjX0HU2gtrdSnj9Q4a5xWl6I212ZSbsKyOlkcGICL6em1pVOT0LW7ajP3
JvRuJ/TxcbCdq93kT5SmYY63H8rCfZ53B5YpDi4lYjoibwx335EGYoAZvNj58CzsxFnVyriomMZW
nDI8NHRWOBXJeAzOSxMHEIeN14yY4hSr+1D/5YI3UrQ25IO2guBxVfInBfrV9IwYdruU2KktOFRW
HGxGRRjbK9YaR8U+sxkgGN5dB5Ygq9iQ3ix34uFGStwLUEQThWQ+YKV2E1CNyuuuiZeuZFNRJepm
5qojv8i11JaQyr1zZ9eHgq3woW+cN7Llz/xg02oReaquqdaUoY/bWHbNLRtcSpg8bFvDkHnbxEcf
Hy3h7KOu1H5/cX5NE2jRp+HcNIM1lYS8FzsvlFhxDnMUBO2xsbYkPFhcwBDbg35hiTNOb3lPhKHv
dh6FoEvbHnPAVS0FdtWwahWfaiPDb7SX8RiHesC60tC2jRONK8zsMVhXHYqzyyq51aw3GWZ7mYoM
KKbA/KJTWuZgWlqnkf4kqqHeRWWtLzHoyk2U67wMW9J5Jr4EHiCcc50u81bjQGyRo50G8SRihzGQ
gEdEjGlax4pjqp7EkwlBtXa8mxOPT2aQ3E3DGO+k2cGo7vuvljIgXguDoD9GTCCjY7UytDzYDKWz
LCRucz8oGqZiZXGkLb79CFO95wl9C87CXRY+kYhau7FivQ7U2O4C+unYu+OTr4m/QSRPj/TQwiYW
p4G/FEnYca8y1gW1bdyY+C+ELF6KJvh2nOIHJH6LTbPGH8DinbdicLL69D22UTqNziuXOYrYmtFb
IqE6b73XUXqnYNZZZLOI7GMFNHPrIzKqr8zjIhtwodtWv3FcfSs00S3wlX6S20CfmWVFKwLTY+Wm
v7TQyZ0q/Cb0daYXwdhpmvFkV8wBRaMVS90qsHlY3UNqGt3WnkJca4XRrqJyJEg5gVseRitZqXRo
NjZF5uzZ8OWBvzdN5zsYuBe8NmIYkAhlmaqhbgbl7GONYSNo8NIQOgfK4IYnuNFqDYR0pDWnpqeA
5xf86F9QByfsrKbYtlF1z3k5unUxI0TUp79Y6TRrXzp8ca3BEZguEm6n+ITX7S1O/H4dYU3Fn6WR
zvNRYjLP5kIJfVLY+Bi2bYfa7jjGtAqn9EdMzVPhkKwZoIFSiOOw4UfUjmlEIIGJvwqkoLkNpb0n
OsXm1flKWVcrDx2tC44yl9nWKfBvCX3CSws7dYniwc1uyUNZUbCLCZy1aqI/kf/9AdfQsyizPhPZ
vCmIG3TjRjBg2APHNpEcVPNoUTDiaY3ZbYJREF+M6npVTMAdCTmUy1BzIIeW6dzyZ5BZKEK88Paz
VchzhClwoUlpEpdJxmeYMizwMuQQt47wDddtESyLzki30FYHII700gczJdaPn5VRPBU9qW0Zh/6a
zMKrAqSOYyNe4hm5uoBYl+VEmLL26mCVVq6zzNq6XzlEdBbCAE9dG/e0u10gZHLC6tw718MYP5XB
HSzDQ18TfQjsMl55XkOExs43uTR7FuzqxEOYlaJOOFyYirvA7N0lBU8kZcRL2DEcgmwmKGvhRM4b
xl0Rnnk7QOtPalSpNmdBqGsbEWcvVQ8Cja1oHpT0Q3A3rEfQ0kupz6aWHosr9KAtW2uKMg0eXl1e
npPBLLem3rHyNBEu67T/Sq2ac5/ji6VZozyPiXyjWXpPl0K/cO25gYuyZyjEQEPo7OvQn3LsUZYa
bx3S8Q2DWH5smvEIOvitt8wHR/nTMhvHNxlJJMgkwfITGXTugXBkXmApUERxeXYL7M9SNlhsgfkO
FBx96gVTjlEbe+a3Zlfk1DAXiQ3phq4YIL+eXDoBDugU6Xc5pNp9DgQzyHA9FHzadhR/Ahi6n9zR
3cRACxlXGe7o2NiVfX2A5wnlMZVvRIpwcxcwgMv2NrCDAtsSHgFi/rgqPlYj40vptuSQ6+oJ8zFU
SF8eeq3BJMIstBjH5IJkfTLAKvex2LGMj8HodxtaCRHga5jXmXusR+2A7+pBlYdIFQ9xLQ9a5pxS
z1hVouZ7oTHC+PhETFkd85BPl7K0/ZCFn7mh3QeigFkY3TuWuIPYs2MNDvowZT2dB3AHeQk+AEZl
srON81gNJXUlaofosUv0ahWG6Sz/x5so9auFXZLflTnF1ADCH4GR6ejLM4rbYVvbcBRiqQx0S3E1
9ilpWZaZdD6SwVnmnWqhqvpqVfA+wN8JC8k0yKwXrHYGBPtc5Hdc86fMzv3TPxx1/82R8Z/1Gw6M
czQB9yARUAQjoLD/rN8wl8aUHpIklI3zgYupRx/1zRVQQfsP9+f/ejj9t38SMA/q+CyHY/D86//g
IRS2S45eZNmOyi4aL6r81kwta0nKwf6rYvzWE/9jKOUu/pm7Fj/Vv+kimskqf4oXBq5RBiOW2Z7u
6DMC8O9qIrIydYk6/D/UPH7lT/3C+6vhkd0lX8xG6I8Y8Z9qovNXi8AKNlPPMeED0QL+L3rFf9Iv
fAft5F/kxN+YQQ8BA7Op6/+LfjHoowbeKDF3jWY/0qgk7vwsasmP6jurEdYm7u0aF+V84uP+8v0y
X032QNuoc3aEqg60gl2JTLER9cpq3+gQ7AumHQiCd2w7GfMAjwUZm+DCdtfcTrSgi1trTNeKXRHP
oV9Kp7WrTr0z3wxeBJxNEd7qZ3glv3kLBX5IAWndjWkzFNkpMrqLxzuLhDKgpTRpD2qwi/nEum4n
1sFNOp3ioL4Z8N8xe+wxKZ11uN2MSAUMGo7F3viSWuU2hGwLU5ndLlzDhe5aDu7F4UH6I3Teaqez
51/k0/gUQ2Sizrg9VnrzleeUT/SeSYmfQdgwhR1uBtXIo5w2liwnS+3V1ZJOFdIv0v9gQD9PY8XY
NaS0SYRv/MevWug4iyCt7zSr2Ct3Fktid2mbfb5KXOpz8yRc5K28I5nE0cZjOcooTnA1o+ky4VpZ
4ISieoLTbqrYhNTxo2Fhex8D82RIk5UPqTUzGNj2dQ21LOlT4LsfooYVUuc36aYv0iag7PJBasJ9
m6UC1lPuKyDi58wZWJMM40upIWFZwlwzusB8yLotIVNwdSlfJkqOx8an30cKH1ka5jst9R3WFt5X
ric/WW1ujEg8VYP8kZ5zhFB1sMj6LFI5YU1xzoY1MutRvL6wQKSuzLKa83XGPbQLsZtUZ2OAS8Sq
MXsezwD0FoOyyy33WLoNrVEnbjTIR4RlKgpbWiRsq6TsOy/nihstHNbM/oS2U+qYxsHx6UQyorVe
1/aKwxD43zpVG41KaZj6VcLInyvCJS0mxMyGDM1CduRlzuttkck8XBTA3ogfg51TpZuskZoaCqBk
xP44aKO1kWfr3u5iLpLw5pdTC7CInTRHdnOTEkN6Kl0MjKrNCXhZGeycrg12IUWLbOFjGliyUa6b
iFzWfAhY4H5lEax8XBo+XJE08wjZskFfwYcZXvBc8AtpPJ2QM/KNC2OOCkDrpwosizcqnTNFZ34W
PeqDHmWPOZAXuyDrIft6XfOfEEl5jCUeZb+Ss0zU44Rs7Wvvx9uiNV5kR+evobwX6RQ7aY30dBLT
wONBEpMEWKd9BJIMb5G8I6vtMz/wVt5Q7Cbf+xaDtxPphH01GW4BQZJ8nBE8HmfPkG4u2Gbaikzn
axPon8yZ6fxa3hV+vAfGvdWyZF/qpJqZMW6hkfWLRGXOmtUySVYPDzAoFdqicDxxuaIBgSTgZonQ
7lKj6rH2tRUGAMcoX53E79YKDCDaK6wmmtWK09BG9r4PG3s1BvOmwmfT1gZUj2WDf0MUpdCe2KxT
a1dLZUfh9d+TQ3+QSki0ZzBXAiq+oRLFF4wlIyE977GMzJ+6sCaaz/WN1eN6U1JimwxaJML2G6fW
NRPjLlfNJk5wd3j90LJHZmFt9NNT0I/V1vVbZyXCDig4ZyetAqAe1tFesMpZljPow8TGqpT6GVLv
SqfKva/4W/i5fqMtkqJTg1t7zJ/GQN8GVfPd9ca0sSpLblTDuCoZ/TnFhul2luicqYD6FI/ia8yi
5jyU8VOt24zLAR8mgsRxKskdEytfABB8ztz8E6ies2ky8zUR6QHmD2kot/uusGEEsfup11VHYEp/
giexRxdlc1TMZFdx3+DnWUyR/hga/aUthovSMxSBivVJZfXfXRO+lAnlSW10KXlfbKowy9YUujIw
xvWxi8KD4Q9HsuDbtg3edDxsmoGs4RoMujrmxJVfDXvHcV+MqkZ1qZVaxmnErT9W/LDNPtOWwHQW
4hyrOICsQrLL64I0Nyd1bObcqp9tWZzICoPmyyUlduBr6iSFvhRT82amZyesAxAI1i9fUdhelhZt
RBMZMRJ2ECkuWDS2o+1c1Ghdczd+Qy9RfPgdYAUUOBy0HKY6PKwLb1626/o4rYw0uK8aQQ6pLCiV
QtrvxoHwuM3BfPA5wdNcusmG5NqI7j4AH1BSq5IE8adtcxXyRZ1tv/hs9cRY9QgRFoPiBoP0TW9M
42o2E+7fyVZvwH/sFQrVKSogqVIup9+Izlezo7TEDCv1ZV3CineqMSNmHVqrpMEIBMqXx7dNsLuF
fjYDKiHSwN7eoGS3u2HeTuszER36o7t2R+OlbRm6tXKIlt2UR8fBw2AlMTcfsRH2q6gnduYB9j41
ozh5tbBwC04Z8IhszemdssK05UnvuU9l75jEDGwQrZLjGTU58SrBvb+oM7Lh2NaY8XWu37zBqqGc
Vlx0Rayggr9Qma635IY5kP44xCaMAM8/e0qt+6k99ggJOTmsps4pKhsgCQC7e3dobV16cZGwKuVS
QsKdGWHpI8HJL100e5KiLEpTDE7GQOAkjLRH7LoffejmG3qX45lfnB4Kg0h7PtpPcWLli8wz8KZP
J8P1Hueueqsrrm4VHsH5/sRRvYl9JJq8YZSxMJQz4t3VDfF7X4VPWkIFbq5H+ywwX9qyfjSb8Qw6
9dOgJAy2sH3sR+uYavYDwLbnrotfZWK+yXrCHz2Fj20Q3yvIq/Zk35e1vZ80KFgWb08ZDy+BX2Kc
5oKvw6uk+kZOAqoGxjEerhAi6yb+lkUBJo1MTd2iL1kTK5/JtC9d4BNWcDyofKRb4847hVAkVO/d
XBcbT96IDRUJTz5eBDAwFlSY2jtFiHwspYLsBE//xcpUcaF/+7tLJQyO6dxVPS+blvsxS+2fLpYP
cc9oIxt2O1U2DkutY+CbEnUtRU7hjl3cuTL/aZKeV3dM0jbKiktqTe9i8J+lEYTEUzDJOHXqbl2T
wS0YkniDa8TAsYNaGET8qtEM70I3fuXa9Djk9haP8Ksz6O9aKjHCIP0a0bce58/wTl84VdI2G7Lx
DlCwF3ZHtVmfZRvIbQ+5aBCAJ7zEnO+xrbfVSYTVa8lOa1DTefSmt6wTn3w2j5hnF1UntlrMldEU
PDCnQGmAO1p9ndSyWNlhrdYi9F1efOmnIvfA35W8bFSFBy9nfY2iSbpVatmsVfJuqifcmwOhZT3z
ypOlkPF7a/jJUleu/QzSbByO30WNPbahMjsy4OMUuXkwk86GjhzCi8niYalDrFwpQjHt6MiFNMSF
y/694tGOgiG+NSek563U7qkaafeB8J6pAwxBqSTQhytlP83frsGlRhsFzactjkxJbMYoZ0k3MIpD
/kWU6uE5Ni9tPXQrWqbmyPXcJ2zkdwqPBPRcQbio2lP3lZ3gXurIkZN+aDvT3ukNvkDsqvqeRzyS
bA8QHNtZ8W5J3fwf9s5kSW7k3NLv0nuUOQZ3AIvexByRY+TM3MByIDHPgGN4+vuBJemSVDWrtWzr
a6aSmUxFxgQ43P9zznfI+LjkLkUQLAvFW9lbn4YdmVtZ46BfC7M8UK6MACcOEDUPtqfeM6/5IDIS
7ZIiHUDJzkhzXKwt9zJrP3FuMY4RCWcD4my5WDzZmq2kYEzXsO0MW6ZMZYgfFJ8ZjQ0AMlkkvC04
oHA9GtY7VWIHYvJMPrNy2kY5g9fSHg60Qr+0hT77cNxXvjLiYxaBC0qN5n1MKKDjmeQSpsqnVWL7
bO3hQhfpdRPbD2Dq8N3HtrExQ3oyi6UxM1u6M4GPveeUadaCVk1H0K9JsE98jIF3U7nS4NekhXN0
Jueg1JRT2olTajdzqW5GFsZj0tPh6U8k8eiqYNROwWftU37CmJUiOro/R9F9oce6h7lLXVuwNIS2
iX9ZYmOGFHasQe7udSlf0JPvxNIuil2DCrR8iay2zOjNFBBKKxmsxzI6VQ1Qsq5DLXPD4roujHcd
ZW9F6vaYnJpL00CVAQ0lH50ouMeGAilXUkQoaIiAxbipQfqtqdLqNgqow8Ysx6uhIjTiO1RluWZ1
gOsm1rSYN9tJpCDYCKoJjLxkzkkriHl8McX8PiGwUzGK/tVm4aaJJmBshnkcIlYSwj6UfWJJNrHc
c0UBVpkA/aXwlTrdL+pkEV6EofdVieI195pyEyfLoKRkNthnt06Wu3s81kRUKusbZRnncKbKQqv0
OkaY+J9Byp/GLFgYv7GDvNEs9peeLP7YD1MUCw4HIxQJN/dHtof5h6BtSzEQcZliLA1L/6pYwMYF
a01xNjRJof6Q11V/0JSKMYQZnMInhLj+n0xR7O8ujx/juuzVYK6BfQPvgVALh/enUZvG68pdLgT+
2IG7sx8/LVrCdvgSP4uFiG71FC7qxHyvF1j6d2o6D/G4E/YGcZ7+kH6ytmVV6xW1eGysu+Kup3kT
B+MSPImBshf+nQuaFN0m3yiw7VbHHVICcg8L+0u8kN3DYL4OQ1jv7UJ91wv/3YRfykpHY9uw0OGt
IQITr7i9AMdbNgR5A17sRxUnD3AgUUgwTm37OBIfcwlZdRMY1sE1INF2LGXofkecXg26KbycaB16
Obj3Wl7PVXF0CZRQnP2Y0WmIN75e0/vnLpDbO8JhpcTYRcZxZVVDWWwUA5O1SDvcsMrbGqn6DGLO
BHmsmGEE/jfPnUGWA6MPC/XNwgofsKJfMsO0PsNCeyXVq0N/reqpkatM+zhBmNmwZexrVLXCdDed
xCWCFc7Z2xbZMh2aaGMw0QgPn5TKGGKJS2GyQ2vC8avLcWrr1fKrlvJKdUkHPJUttxx4SkYaBF0X
sVntp3fYA18rXWOAUySz+LW/xrosN5VJ54EdTBzkMu8m0M6lBq62zmfvCacrB33Xe2YRVpDtjJLC
jf6emI6zypLo2k4IPmTImptU+q+x3TjbXPjFLVI9VIOR02AsumBdN7M8thzfWfXDgwMvaXYzvvXm
KpLzRhjECrS91xPSvpregya/94ecGj1VFftJGdl7jfdnzEgPQZFci9wYMANY+9o1jrZu9MFww1f8
xkuMD+AukpZISgih5TsdA+UOZTh8yXAgTSEhZDDi8T0xHnq3ZvrEAyk284QxkPZPfBt3DGoO80hl
rjIuoqJ7SE0COFZVdPsKu/zJN6KrKlLzTiKpKAd1GPGOODfzEKvRd7pv0c3rDru0rm4HWXxTvf6Q
XXtoK+fRqzkWeWwqnBDXSeF8VL46pjONZHYTBFtQGTETqVZzdh3nbTcQyzLr/Bjobmd5nIx28Yww
h1wi9ywKNBzgr7+TWR0cfZ8cF84vcyNCR1zXDdWjXsQZvUpAjhkNOFioVTZewwbYFFPRjdMxlSsm
m90JlidEpFJtgjAw11hyahKNIPbDyq6OGICPCHoN882I20mZZ0abaN2Oy6bPjMW6sJlvZYYBCGf4
Yo6kFINl1pWEL1iEkVyoRlpVxTJ8bZiXmbSfYgQI/OsS0D6g4I7OWYTrHC113YxlvUsYHB60bzzK
RLy4Y3pHAP21zK15nRhhe2OkQKlyygpo/FAUMqn0W4tXbkWtIQ1W3RRuYc03B6VDENSWxoVcQHjl
wvM5+UtOf55Or8s2tVdA++lFG82LLOc2HAaTOFbarmuvOOUzIo3SVrvp7KUyE/AS8LbshW/kqAZ6
wWO1ozHrapjizeJtqabhoUtrCBtL3kGfmIVRkD3ejXlER6n36qb9NrMzNMtuZAaT413yRfAaOGRo
PdXy0WAkXhUDBQZtztliaFLz+D8Cx3eBA/HpN8/l6G16K3kEf6erHj//9//6E4S6uCn/+VgWfwAb
hWtqI0RQwQg9609xA2cm/AwsmKYAemqZi2/yn+KGT7+RpKlxqV/iT9o/ILe8P8DiW3gzoW75ODv/
I6s0nu1fxA3p8fc7QD54OMNXV7yJHxWwKZLmIi8zYcS5tyazPW1KX1EaQqDPSMN7p7Pr+1EQk0mt
BEDMeK79cgYhnbrXnZMAlQT4SLWOsVjzI+gHPeAAQEDuPuR5ylwcVOC09CAXo/duiOZrMVIFFzL3
ONFLSEOjCVpAtaASSGg896IkuB1az0zt8OgB9606MFQdHR3Qn7GxzH79VkTNPpjbJ5gQJWLl9BYR
wGJVLLOVJfUlUbBh1RU9TfYZ94E5HBv03m3ellvLseljZc0j0tod8qb6Gtrt4zjqL1HrMbE17scC
yjzpIBK4BJ19K8QCEASgH2JmYgIjxzpdkHdBou4kVPvV0FLUE2G3SkMi91M6vFFn9qRbZBbH0l+L
wk0eF64eOwJn2pGoPZdp4+4a0Di3PiUca9N0r1zVAwFy/EuwyOe01NdG4IM16b0b/tKXyfNgP6b5
N0qA7kWefmAZsC9VRPM1ZXDDpT03hErsRl3ITg8bYWMsVLG1pRvpoVXtMhrF79OPDG4GzyXQ7hc3
eV29N73H2KMPM3KZ4TwQHZEQWoP5phxHTq9I9afBqzhj+D1lfBnnoiDxkn1hwADF5vbSQNzC+2H5
jAcHjlGJd5Zhv2Qsn8ijjlss9XvDyL4ETKvWTWtrBrrEi0vXvC+8gbbL0gd7hWHx0pUlU33U9q2u
oZ7ZeO/I1jdU67bjTamqu0k217YJbZo17hhPobNLHd4ZjpAUX8aCKa+Zaj04ISznHto0PFHXO7Vd
ypDDtnbJSIOknyblOQ4Xy0g45HCXHEaNLqNfNzbY+LT6xqH7eZNwTdYFNrcy8VrARZI9Wccg3AaJ
ZgFT2USlfxFbztektOPjFNX6QAMYPI6FATKo+t6N0gjKJ3EC0ocIMCGNLXbr3mY6qu+8qCEna0bv
ZlI/ZkuhXuYxm+8yTSzflncUlNiIHE10zbrArDCOvhRygXvEQXFkpwNIxU32gUW8W0T8V1T5ZNdq
/722Q7YWiImjCbk/npnzF6BS9u5cmZgRI/Z43pgcoK8R4WvvA6KJeUt8K/ZiOgXqJGakYoLmshmq
4lUtVnnhvnfVnFx4hXEV+cVyWGUU3zfdkYXrXJR9+2DXE7NYHTH/tvTJc6101dXyvui7u8YNNkPv
H1IqQUJX7UZhnuaMx59qKDp1Kvvs43un4DJXuz5cyig1mK4+SthXaN+k3Tl6JSdyVZoE+I3uPVdQ
uGASfZW9pFGtrofVPHSngh3JoItHHxIYfLaXxqxuklDgljLx2gEDOvlJfQBL+YXcHiYl5e06z3rS
0fiUtfJESOzTSo1DmBp7n3Z6EdqnjhAvesw6leYxq90TZZdvdq9fg6I/zql1EcMs40RNgtU+xWZ5
T0T3rinsnaDKfALCJWxzYnOb9eHOMMigVAllZdg5jFU6Vrxrqx/ZiIv6gDZjHYlqhLRGjlRIl3qA
iapnHH/TfdsVN7afws4Uw/sgAcgwEL8AcXcp6/gA0QB7q7yJrPHoGOOHazXvlFNuzLw4BqnccwDf
pzL/4gt1ZznVK2WWR1f4W/pCHhy/29Q1SSxk68tS1x9G3d/N2bLu5uZZJOOjMzrLO0kPMkqP7Zgs
YuCl3XRPXbPUIzg4wGBxnbFG9Sv8UxsrLOSG6CZybFuttUF6zg3Dp0aPCIOGLh/mzn9GL1NbG4bM
zgsKZ2Vn4sH3Fb67DClV5Z8+vpkdxdAE9tN5huKbMFs2bHEf9jQ8xCr39tFUPzspY/kuoIQyopvs
pEzP2YS5/2q5RCe/gwLxV2abjioDBn7pB3/jjetU7amJbJMlJ5r2lhmFl90EQCB3i5eYSCM+8rcs
XKRPa3rsGfHtVW72u9QnsBwn0uI6yJOrTjHHKcX0okIkTqNv8X/7/ffFk0qoFK/elIR4te3BWMl0
UFg6E39TJhlkyIKFAxUuZgmt4409ZNFFIux06+G9v/J768tgIPpFZpjuUzf4wL7GRDl3ruilc9dN
4hw59t+TprvCt0NtOodMgksGG99A4ZMDH0J/bbaVRkbsNQgtJsg24MIKyk8gYesNZTjunLx/xqrX
Y8+u76HoF3vpkdZzx+HJsKWzg6DxNFWE8Hg9tohp+62zClbuEZtAXNdn2+xicE9t/JTXsbgCsR2e
5nK+jFN5irUZbYzWumxd3Lg1lvRVIEKagyMSRnaKVoTJkxtSsyKKxjzWnoS4bTmvfY/4pUn2w96K
W0gB01trePkuI8kPppxBmy3pJPZjElVpYT3Gie9vXQ5I2EdNQbTaPFucrjdI6rSTh8a6cGS7R2Mq
trGzBKsalgs0cLKIhetfQf/GRDpztqkcAcaPtqo1QtU57yz+12x9MIeMCZYb6bGf/ZHjBAdDRsFX
RVczmFTd+1zWwU43HDXDoGz2Mg3VbVv74k9j0j8Y/z/FaD5+6AD4iVD7UOb851c+7U//yv9rEFvl
Y675P2+nL8vqrxm23//cPzfU5h+OaRMkpAgK4V5ix/lvt5BDq8Cf+2K1VD39a0MNlw6bl+2D6Gez
qxhm/St76PyhJF3YQliwChSJp/9kzsXW/pcNtbJMS/If23Ftk+vjlw31HBMFVrMYD4nuogA9A04r
50KT43QcfhtcjBLxYh/Ccz7uDeHHL+aEAkIYPgMbk5DUngccvyb05TwZ93MSMkjq2eC2lls/uFn+
qbLhnjAlLKrwXaXqQuDz2TDrWTwIMNzLPDqSGb6O8tbcjdgAdmnLMEobJKvoFjK37DE6pksB9sCu
ulva+EDmyTsIOZd4ej+UrkkBdYQAAWsBxOjWYWtAv1VUYzeZ/zIW8lgN2bFvR/s5Idm/TiYebH46
GLuwnYmJF217SoT3NfFw0AYy3o4BvVOxse0ki4BhELL0gq0T2RD31HyB3wFLoZJXzN23ak52lYk9
ykkBqebujoLw0+yUR4pA7jpXbJUKVoqETpDVH/XInt6wH1WIeYBr6KrIQsgM2YeR4S61OhiYxKWr
nSjFfZGND0LOp3wSr41kLCCn4lno5EaWAM5bG469OE0eRLcA2OBxCiekK9zmuT0LSswTIBl2sQ5c
xMQh9cSqTcpHmZMewIt5FxXVk7CGA6brfFNZwBdcShezmLwB/pN8xhNkpgMJ09C2iXwCxg6FvobK
8+RCuaWZB3+V59WvdN3DMF9EPRzI7HCGz4wLAzWnewf3VKzNIPqcu/KhDXD0JInsdnaOzVuWXC5j
n7yYAfzhQnm8NiLMiuB5ybulHscOquAYuN7eVv0mxSuw6sfG3lAjaj1ahgXYoQZ9RMKIaQT5Dn9W
G8+St9pR7YOKXAJS4QvVj5d+rS/DTFxmCTVM4H8x54dLu9OobHaYOEgb1tVVVVdI+HmEwzhG0Ggy
p7wtLGaCoCafuoGpKG8YpOFo87Thj+EsDjAGDTyKPbCNAoxrFVCh1iE7z2R/Fi1ed25DQVITblvF
4wXyfQCdpVhUEvnm1kGCq9/zGAUzf8N6VpxBFABep3IRHzSXwqrXtrducvebMJnVhjYdaqKrOZVo
69UPI48318Sv7WTbX6WEWIzFiscS82P3CayFv6ul0bJdT+cjuwOyETo3qdr2IPplHl3WE/vatnDy
xbviYk9TQu2suhKHURBfwb+zUNipgmMnu46K5Fh5A9OYBAqL5RdPDK+Ttevzd1C4eUrd9CKT1VcL
kxiy9C7DNNY5DkmOqN7wIpeejF+pvrrWi9EsMTvwLv1ILY7hX7aNFreMgZ4rgxQKCt9jsFjXFg9b
I+wvg5NA7cHelur4maaHcyGrkzCsV5xhzwN2OHvxxUWcr9eqtDd1Nd5XIYeSPDMgwvJUxVRHvhm+
0eKz4+ea931qVzvadg2c0+XrbEf8k15p8mVryx72kzsYa9ZRue5w8pGJOnopUJ3F4mfi9dOlR9MH
5r8Cp3TYeFejlG++WgxD4cyuOihXKa5Bd+JD8u9PHE8YhnKjXerFZJiObBQNA65RjwHRTCxrY9XD
owBkzZeOOjaPe6mJdSSzXDsDwrJo3PuU3U+sh2fqkADDFRet7ZiwaYorjR8SA8+WZtozoLnL0QHT
gUq6DSpRrAl/cB6AQGzMidrQk3zNTXcpGG5ujcWC2dvYssMUW2aBP5OoW7X2v1s28W5SyJetetyc
Na7Oyhlv/Ih9B27PPGRnHOD/9Mvh2loMoakBs+O7RRSvqLmYRkGtsDHu6htfw/gVqOI0/DyntMyg
YSoKkS0Hvic21Arm0t51rXZbVfZ0G8fDAza4YI83hnJbZLmpmp77uH4rU8iPqADuHj/pbbuIeQmq
nmUM5cZF52ui2VtnrFe7/rsGOKJJwom7Kp3wxlp0QtAaIXEhFJxFQ+wQqdtFVSwWfRHPPHRTtmyy
tN5NJMiotnAgLapkNOFd4Th0MQdrqsVqw761l1LTNh3E2kPOjEzG0uOicEaDvnIXzXNY1M9m0UFx
x6pNgjSaLxopZT0biWhqxLNkFUNH9YruslyU1WYu3lCy3236//pFeyV+460S5FguW470i0JbCcje
QTPyNiVWz0qmr44Fypv2RvpJDcooVJNm6LcptrHwM1Ndt5qJsWEtc56rWhIQzKXCLMeZeSytb4Q2
H2XtHmqnNTl7gtmICkwIsUgujBmz5dBy3nfQyNZGN79nTsjgY3wiH8jUITQoM6wovZv8WwsFxCTR
nwVia5GDEp4k8umitpbYA4ThXcEWvwIgeQVDctvBfW9jKDMuWSxl3NbdeDMM0UGM5UXmQJ02HONC
CWd+zgov3jZAHeBs+x9eS7ixnE5R2H8UY/Imo/JALu0QtfObWWXdrjU5VEY4C82CFp+hql5Bkhig
9MFj9b0FC3aAUYdg0GaMMIAIfqkik0BB1EJN7KMzixGru3Qj5KKUzpCJqFgERy1eU3bEhdiVXPHx
9aARrBkFjmyB4NrGdvXetuQMSkPe85u9Kss9NtTjVZJoGa4gqC7lSMkPcR0/6+9M9leUMgVk6jR2
HQhs8y1tkoxTAhXAFKsnZjAVhwmjRGRLZ93epUV4O2gfIGNNPIbKzYG8w+SEn+FIsoRQFWKj5jbs
/UyzLxFnW+ruZDixw6whjfde77rcJGFkrpju2vsgbvNjxsK64QnSnWoNL4y0kf/Am+lvsjK0L+Mx
r3kGe9cZ0FpYwlxU077vkdLxtNBnVIwVgIrFN0jV8qa2eKAw6LH2ytVfzFLuaH7B60FemKpm6J/9
zGwKz1TBmmXfANIZwBs7z6l2HszZeJz74osS7U1n++E+Gyg0aaxZsGjZ72PM8FOShLbG8gU2Mipa
Dm0zqlqibiJjMApGbcLIsgkdeStSwBmcHautWbmAh7P4kV6YtZOn7na2iUz7UfbEsCE8iHrKrsSS
ZW7c7tULMcRagTowlnsjh4IRycQdrsQNPTvNqnBBblDDC6SRqp+77yeG/99PTtL5PS8CQAS+3re/
kCL+BYnwvT/gezN/soi5/EODcBEnMLe7FHhwnuJ49K8jk/8HcEz0CduzQXnT+wFQ/B8BC/cPGBNY
A1z+P+bTkPX+kyPTrwcmlnCEDhI/2BBAx0i0jh8ViFTPsgmx8uyNWnIeRsmjP/EDGsCN21HAExdf
hBN8/HCs/IuEkcOb/ynTwYviQyCAvpwgFzDFzy+KGSgJHb8Z9/VAQBVazLd8as9eYZkHd8rfpcAb
mgzWvaiHtUc9KA4d86GojLukVNdDCxI/WQC2VA92K78FLzv1BWOjzAbFXZglZQAxvnDNiUK6F33A
uo1Mv8M9+WGU2A/DwTyr2oVKnqKdE6bd96P7zYlMjLxO3xxxsV64unoYukpfZT1quSBADELitdCQ
cvEwZ1bEDp00nDtbr4HFNheUqqU3v/+e5K/yEN8TiRcpXcfidzbNJRvzQ0DKcbycWi5/3Ldm/S0Y
p48OPEZAzBMK/G0u+ucZFIXLri2e6pPZF9z2gk1sNLSX0xLCtb38OkkcAMQh506Cjw0M5mwo1iFw
YK+kNCAdb9u4eq4FasKEFXtd9VmINZAtdm7plZMA0IJS7kfYO5NxKSgdmVGl2biZynbbKZbdKFE3
KCaACRFi5dg92VEH5zPHGu7nrD11lh5N/OoqhmyXNidRlxfW6Gw7Mb3HxJzzwDMPNAWX299/e2hx
/3aV8aXZ6HVCuY749dIuCV4k6ViMe+0z9ot0Ux6g4V0GbX5oEnEi5XHDyYXYnYTIa9W4NNPQXDem
8WYYzhtog0uZJfu0Cb6Z9XwZpPGbPfPhO3++orBl3sUqTdYkT4+pmQHWbPblHHT7pp37v7sO/uKD
sAIo2wLlwg5luUx+uAxkDm60SfggtEpdT978GWTN0QMU9+fY6/8yj+eCi2KmAwKKpceXHr6jn1/H
sCsvnVoQmVMSXzu9c5HZ5P68+uvf/DBkzX69/VkI2fXwD3Kq88uQppV0bsuZ0uFJcZKfl0S9Opr0
FUNEWXrDKHfBMXWNWWOj22bjVpxIB4dfQh61/WLR4VH49rNjuJdegZvdJd/OBOH3b/Kv1ihX8JV4
6BpSmcTYfvrSu85sQP234x4AjHdyY3aPtIK/Uzp2TAZ6ddQg94Y0v6Q11uO4bY8Qg6l1rDleJ63X
YY2ILtFTKfYp87epMm/RIcWKVPGtNQfXkdVeJ+1wcPNSrVxt3DojKVDo+chijbxt8+41l+JJw751
OtjUtd/eDdqEUKev85ZZRj2lX33MXJvAsm/6OqS6RFn0gjCvauVwmwTDE8erGwY6NykjUCorG/E3
X9Ff3F/0T1EV6hAc9Bzrl8sShcv2+jgbOYKC724SuuFGg1JOZT3mYXlTxdPp97/Jkgf90cTG9cnF
afEU5cWIHy5v6If7IG+lG9hR2e0xk37lqUppMa5fCOrz7e9f6PuY8OdX8pRtOpj1sQ7IP3X7H16J
EUdLa2/f7XUtnkpgsWty9fzmLB9laJwkJGdS5NJZ68g7OYFzIKFycMAE9ZhCkCPKczgOd1yw3oKM
AFQdgYj8/Xv8twe3snAOSIXfEPcA99HPX4bt5Ox527TbE+jdomh71Hp7DZoEagoYE44zMNSq6W8W
1eU3/emLWV6VNByTWsnmw/vlN++c1lexm3f7ssvvtVNd9zkBlt9/sn/7mQHiEFxnq2R7lJz8ugzF
9LtHsnfbfSQt6rriaTrqMmNBgiv0+1daNje/fBrJ9JlGFJML2BNs1n68oJp8hlXBrcU0InvAYf2A
0jUe2glHuBDZ37zY9+fNf78awWqTF7Oo1VsWFT7Z8rl/uKhsNyiGeo71HhH109faxgXuw30iZAbE
LWC65UCbt/o7p7f3fqqN/TA2r2NtfhF0+mQiuPEa69EjL7JPyvzOqO1yLYvh6JpUmMO86heuem1x
wE81NRlReDC6eGHNk3JSw04ZLTjTCj+cCZlfye5VBc43pdz3aGr2bdZf1guu2MitDq9CH8HzbO6G
lFSg8Ck4N8zyehYNmNUKyzkucnq3CxcXnbgp4pAwlmrWVdNcEvcDfEID01qEBQbMOLtJ8jZf//6X
+/7M+92X+ctaQM6jqxCQ+n0I4eXsEmYk1tDZOcB3lW68uujXqrCOwehymFUTTWWm61BTE+302OqV
Am+xGnwLi6o2X3GsEYJY2mIEFjkV6dvOpEUymEeOS1lqb8vRxTQYu59RJnEBNHa/cxmNdTlu9hW4
rHnZIdmHoCdmhmmTdyLPnGmTnYMcTUwweZ2N6QsYzcs2GOnRS85cjAuFo7+nSUasbRUQhJwteze5
yYEtxEWDvWUUzBdlbkN1JiQYNWeRRXTBOechyfZW0LVrXxrHVLo3VWI9wfc4UkNymOfulHvQuya9
9UTN8MXM5S1VW8i9c9hs48ogOaPtdk8ohW5zyHIrmB2fGPDVUUfCOo7ajG9jSVoC2gXuIqCGdOFS
SwfYyrwf2XavdRyeM6HhwtYNVkHLAH/QJgc3y+69Ynjra/8cG4m3J0R0Re5u/ptlCPXzp1v3HzcT
1UjStBna4Kz++WaKoKbylGhglIvahnUFziGiP35Nt26y7RBs4r4/N0gasrCgqsTF7RCx9e84KGyD
HhlZ8+DF/dngAVoe2TSjZbD0MMnqx8l1XifGny3uUXjO66ZRQKcgckTtIuwaJjivfE+a596cjLu+
nZpdU0wvmXY58DcN9BcL5SQN9mOhb21RHAyR71u7fHKXklQ5NCeVzukubULA/Vb0VkYxwWlixcl0
Z8/VKc9s9s/gbizjIojNC2WmZ6lK2E0Yj8uEgUTVbP3GIzU3rQPL21XzsNQrHDuDBrFCdqsgTzeO
me3n2F6MOFcIvTQoF+K2tvwbaXpbUm5TSL2SVX7SWrK3u+YpbO1LP5i/LPPsTFQ3uchfMnfext8D
pwCmtwRr9qXRnwil3MYjHPYhjuUKlQLPi589xhMzaUzGVwRA7k1z4surIxweTDiqYrgJK/fS6ABm
6LI+Vg1Zplp3T5PP1yW6T36Ja4dYjgUze1s3+V3ImGzLXvqJiGy5yVr6fqeC3GI+q8vc8C7cumvR
O7qLKPO3FUaVLBR7e3LrVWyNVAYa7xCbNlQLgkSiN8dKdLgdpMwOTRZC3g0lv0rDCSfsrnWqL+k6
ttYNnPFV5dXvhROSJHR7LOLx7K5rOzonMynAKqddipub9gdtwdVrHsh5lcdW1NABh/62Z+gMwRkX
UwO2d1s7wZttMmIy2+msTIJ9jhO8uqE+mSrtCW7m22DSj5Wht+GcPoykunn27YJebgDAbFptbuKo
uhvr+DAh1R+FQ//EFLwESt3lHaNEL/Kc7RBg8OszPtcqz82AVCPsbNMwbqIpf8K715x5mB6SMb+K
SElHhWzXWAEG/MGMhhgGP5kpW7d5pPzWd/t2M+QDesCYnrusVuvQCBHac+lfmw1xOPD9OK284gF3
ElYgdNhVzQF/lWuu06RknfHPTquudcNMFddfh40q9PeoJFdgebytV0VXqPjeRdfSe5J2RrKdtOtt
3NS8qmr3ljEuTqFK3BX1+N6LgEaduDuTti5X5YgsQXa0QvMxqk3bwqQJ3MSmH4/xKtjJTQIabqcK
fTXbOMlrCpkxKxFO0076paN9gMV8TPiQNYVaMUToyILjbEbtThe4hX2ry1ZmKOWqYWawSe1RMABp
QQilac3CTS6hRh08UO30xOIORXxGjChUZGx0iZ7LpO510JhjisStD2I52BQjelNYOZQGhh6NDtnS
LUPqTcf2azCzjuLAK8PVEBmvCQMJ6qOwVMFnbqk9Wrhq3sG1q/auCuwHs0hfjQAvdJCKT9vBwhfW
o9ibEWXOeTmngGfFwOzfPVLhQu9qyMqfz8vUNkqfK6/hy+QJYLXTTSwBeoHHH4D5dx3h8jrdM+W4
m+aYm8fzz/kA6gFxnQeUxqVW2g39g0Vydtnu4z2dPtrZqY9YU8/TwiusHW9vhGighjFfZB5nI11r
n9RUfD2nzFKD1p83fB7gOSHxds/Ryc6r2BI0kUnuDLv3Rs+pu3FqPHXNZD81DQbupmbf4tXkRlC1
QQxUVclIoocLSvjtAq/nVRqSwYSq32+9gLIF0edqK4osu01mA1dfkj/GwczclI0X8dvKgdTb0nsa
TgWozrF4Cmbzg/DHLY9duSsDBWqgfGzN+UQaHREE8/itb9N6khpgRQ1Y7NOgjxpBeJhZ55rWxd/n
uZtWjfSvwQixcnhGrU3qjnPjzZhBJTPxHq39Kj67jfMFf2jNd9TgUoqCamcM0tnGXe1eW25UnpUz
oExCVR+JzfN423mtPuaYM1dVaByqOCL8QUNm1ItdQlzdyZs3pcevXtVfWAPxghFLZtBhZet7bwcW
/LFynG8LugGqxAtnpQEPW/EYom/GffMYwUZYOXWLEhCbnyqOyQzX40cDNfBIvGAjZnWfJDNihWqX
ZWG+mi1xwxzzIiz8i9RKPztjPOYhjqIgEin8g/6hm7PrUkTJJmjENi+r8BAZ06ns3FsD59cmn8lh
jhZEEbSgNgYKtvRj8YvWJwE3tnf901Q6N/GE3a7yfcqsOF8R3t0OGRfhUI5fq6G+x+gJ0rN/Dh2P
AChBEJQBmI5G8mDFML7ieQBbIRyCnB5eolHaQDnSKb6zkuF1lrCU0nCx4cb0ppZBswPCdEA7vSkE
sAw/uQ9EcOtiyN7w4a+bof8qZNI8ac8MKRLoKcFhS8t7h4mu6h5J19HED8nHEwp3ICXM7S1ouPIo
5vrK80kw5G7zYGcgUJv4Po68KzG077OVjWilWbDuqqD6IvU0XAd4lnF0061D0pkS4CbOw0ttjx+R
J+Kdr8vmzk0MrNshV8Z/sXceS5Ib2bb9lzsHzR0agzsJhI7IzEgtJrAUVdDCoYGvfwvFZl0W2dZt
Pe5nPWGTlZUiIuF+9tl7bahinwZgsA2kCHMdVRE1s+wSCXPyUxisbkX4Mfe7tL9ocXYd9DorlTCI
ME/HgpdrfPL0apMiUxUdzMRGO5umvM/iBSsHwJRUbrSWesVJ5hmRvS5qWrPcfH6LeVyuUjcF5whL
Y5ixjnuZxiacMAlUNWmpjd7QcmzrH26GPTOzeYsFyyiVX1vUWrgzwJRS48pFTJo02dhdqaHGNskT
X/Ru4Udh9WY2830rEp0qCOtaZlTcppTlVtb77HBZx17J66nrzjqwkG5Fb1LVCHtGs42BOI1U1l1L
EepDQtszfRBxyrNfpkDosqDU1+2kAChwXMUnN0yvZqffG4E1HOB2J5uGet8x5Z02SZLYTeRuLHa0
doAHbrQvem/cJTaXmE7dUQe1T4K6hTKQ0a8kBgidONIrMaZrHVsS716anWKxA9V7b9bz3ZiE57It
Xuoie1Z5zVAEDMMfLUkIW/Wc/SamV6Iq/Pd4+2/mpH9zTf6LihW0lVb3bdoBybQ3Fs9xScwuEtdd
8mkR5+eUh530b2SaX3Wh36/mtoH0Sj5iqTD9y+fM7bHAjosUmtUPIrU2ZSR8vXiyxlfCRf9GK1j+
rr+OgQ7kKvLLBsFL8y+fSwiVBjJsAKK3yaZ3PzVWo1O767LXsbnEoCNCg63NT0/c5fe/+89E7V/V
Cb47nS2JIx2DsnYDWfkvn7HwNFvW5swUHwZ0N/Vf0Oofoqy/+vFp/tsXaXQW/OnHvX5v3/+R3rl+
z7/97/+c3/OKQfRve7QfH/a7A5HgDoosIgoRHN5gGA1/rtPc30josxYj5KpLk2jNz3WaZPnG+kQS
pWVfvwR+fq7TpPMbOp8AVSYsg1whEaH/gFdm/Yjs/N87kjJcl3WNQK22cfeY3Nd+HUxNrC+hLErJ
gdZlW+77cus58bh32phUaZEf4qL/IiJoAYEkd+AoDzgYFgqfNURLwZcYfdmIV4lZlkZX7gLhzL4L
sfK71ZQ86Mv2eWIxuGrGJt001GpCJKUUr02B2UitBVol9OnIjhxoZmbeVIF5tioAsRmUik1Y5xCF
JHEhvUcTmfPAIDPb3dVRP99mLkpEVBWbnnDcSp/hUMZ2SXmR5bz0NdxgKVq5NL6Hq1bnXutZ+P6i
yMQ2GBpXnqeebLNt1rwOmMQNChBsnrcHfuQ5F7fUO+OuvwpoevQRwj9zrf4uWxMlKSGWqfoUArlw
yYSAVUgJCTBW8dSIWqT+3MDc7OS+VqbnVicGEVnlvRFpl2IKx/1gsJ+zuvpMH5HDuQX/E7oAOAN6
6PvGexpk4vpTAjwqDCjT7QpOf8dLDposel9WNs6jcnqE/XDnkuD3U118a/NerDx3vnEc0PFBab13
2nw7hN0n9zEMMUX11Rm4mKfC/CqqngW/BzmHv5QgotE86CHUzYqwyaps9XTtOMQlUvRY8lv2G82M
dDtAotW8AM8ZIYTAJTKqEpLE3FUjd9vo0WWkdmyXV/je2kmfQPMSII276pukZHeFEpHeDjpEC8so
PMwv+ffQdrGdFLaPzYn0lIOM5WJcYCbiTWGCMyuixFhHsf4WCQhWtPIhZgBYx6ZK9zft8etgsbZ3
Vv1trvH8hHn6vaSXytdbQcxAhPoa+1G1CVvjULQ5vckQdfC6LuJaWFe+OXQvdDmnvuU2g1/Zbnqf
LeuKMHclKSVKg2E9MHQF9DUafUB5QBTbO5z0L+TBqWcSo8c7z7jBARtzjx4f6VamwTnqi+uyir+y
KXNXc2WU52SpKs4n+7ronBeX+dpPW3rCLLt7iosZ68tYcLmkBFlzTONEjOErIhrqZul0pWH/WisT
Sc+dkJS1eYR7K0HC9byLXblAl/MBkDkImCpEjFkyINnwSP8S95y0/lpmnTV5p5u4Yw5t+wbi60AG
dhHV/FZO92Fu8oNGSPVpGLi0Q3tQU/MFR45iptLeAbITJxIEeyNZGj+D8buBLphxf48DDFDSCW4y
O1p6TbXHsBbnwJPy7KbSPupZ0CNvkMvqq+zoVuR19azdd2V5lUSjw/gX15e662/B2scbgBHRlhRH
RrBsOMSUQG162T+JylA0NtFv0rfqaR6cmma64lwIA05wjkjXksR3mvkqRyz/Yf+Tb4LyP6YE5T47
bnzVOEQPdSsPdzV0buAm7R3tLzilm4VTPeSIFu6Ink2ZolIq20a9ovh0ot2vt+VKVrI+6xNvPBSF
bp10HWJdSzrW621UzkpKehv0m0TEw86J2lcE0GKP+MrGrZzXVpqfrBK9pm77U4j1CFhSrYFzJGWQ
lglVv8GH1/aZX6seOH8ZjN8mM70fAoonkmHsNlVY3NM3FsLkmu+avL9NkWd5ezO2un3y2Af5Wcrq
NqqrdTlMsAzk/Gwu3wCpnyejabNdBiZulQwl/GZaOYMuuh9zrFljGF+qpEYXjNsL2B+XbBgFjIXp
q7D+GLq0Qw7sML11CHdEygjjT7V8qtJGQ64JXtMC6riR0d+djtbDXIDVHws9BM4GDHYs5mRDQBQu
MQPfSm9EsiY9zlW+IZxhNilfiM3tx5R9fs6MlFpEj19HMmDHXkGYDqw6ItreHLEA4hmL5s9hjj6b
zMtW3iw3IwTpTTdFGZWvFYSsmLIMMyLaF9L06qlmDwdWPBYQXfxGr6ItoB10YE4IIw/mSx/m9KOm
EQ/UCrRYExg2ozfjotYtzerox3602J9ERgjHiZsbPW63yuUETOtqpYDZoYOitoR9h4IyBBFaAPV0
WqKcpQXtIe5IrGkTLGaHVeNWIFau55btt9Hxm5CHgKp7/c5sOODGHHRByhwBCAKBkaHexPkNyube
MaK70YC05tYzAJueYwkycbMCoYm9mN7nQKpTaMeXRGeZEfRXsiufwp6qk7SYLxiwY9/2EJN4QT8U
qocz9G+yc48wrt7MvmopFxqvm7y+rwqTXzsNvFcbLDIPc/VW1sF1ryWvGWQxyjTB3XSLVzx14WUk
gshSGTE7OIGD+7NAZsq2NaGnPL1J+CiKvNVzrojBYNE8WXbBnrV+nnLvJIT9YgfpK+Wj+aaz8mYz
u8MrYa8PrSg+ABpTUiDavWpdjIlGDvFdxcO6lt60HlT3qiwqxFLEiLUrygbKU5OiVtecfbOi2c9M
+FG7L4WbsQeazXrXmzw5ur55MdnlwLRCdZstazNjgZgDDVnEDB2qXJfm97x5t6qc4ytaDIyUSVsW
xUrsBXqm/Vk7plN4xxYEiUx1j2KarmJVXSZ5VFClKDN8GRoLyvOcHWem0UOk2W8uXUzrNmo1n8g2
5eZ8Z8gnBSFTowuQcIvk2MfY/ufO9dYVczISfwXKoHHCTUSdx9YFiSNij57AZGby9NAgc1BmwOyD
6YbSkWwzeckdhgSqHwqddCDyqR+0SfAQxh696eH8mbsREzGDAXJNZBJFiJayZHNek6SMUOCqZw4p
Ok8g7IFqrkLWUYzk8dyFPm7kAfxe1K6HODNxLCFaK/ArG4M13hpDJOUtk/qO6oR1KaREm73TgxbF
GPhtPLpmLH/3Xv23zxVsgv7VXHGJQPhEVLsX4d9mix8f+ke6STAMuLbEd4fN7UeG6R9WvYUJQEAd
P5Gx8LH/lG7Cj0e7krP4ZoSNUUTnxv/TqgfryaMIjekUnx6Xw/9ktsAa+Mu0i0HHxh+su6z7HYgF
rN9/nS3iZhpwf+LqbzOYMUYffURzUPiTE3+yqn/zaJj01UjlEJFwj25R+5J5prceRmrKgblBACMV
vBqYXPZ5AfADsiE1RoWln21kV9fOBUFYaoDKhOVmrjQas7Xi3OTeoTT6q25Kr420ftSF0W/aKj53
TkQ0LzsjMmxmzONC5xApXGsXl7jI2e9fSqt6B3F0AZv0OpAwWeexXuxSEwZqJftbgwBjN1h0vopJ
o2zA+3QyoBkGGeybKWPRw3L31NROtmXOYkKQ8k6vybU6ygLIBemUXRJquhvTU2lG5mdUlzxF602N
Jwhgufwe9ez1uDZ00HS1c4itjWBnXmxt8qO0mLvEFz37nrW1w69acmrNJbdQht0x69N23TlutFXd
1J/x2HlPeaJA+bTUnAg8vLAzp3nbi4akbJpyTyWDu1y+SA4lE1W5NMl3k7sZmGhifpaZw3BQeOqg
Zs2dnikPNTZjpz7slniDEpP0NQd6C30W+cVg6Tdu26p8lVNKeH7KI/tbICPrbhYsfwZEKkdA7CN/
gLbN8VgrSaQGhRo3N2BnUx/XRBYMynXQ9n0txRA0T811qgT2zhqvkLAoLpHjzHFsPeI72wmSWivp
CoGdj+w27cYng3sqfr+ulUwVw7wPSdSyQNcuvRzYQgRl4ldj+5n33rU9cHnUJ+6CyTADwqPskyQn
1+Yiu60duLYKODSXaOeR4A+7B6PSMMa3rCCZwUI2M77UWeWXs/uJmcHdTYH7WBg5OSMRXMM3lCfZ
cbgXorsnZp9SW6PR96zFEyTDaV+XA7vBCNb0XLePc1h98IUTYQusV7CI7orFGDkxk4aChIG7oUt7
hReeAlEnJvnm4PoMyLOEA/mpwRP5sU8WTGE0CX8e3WM79gYIVPMlTgvahgrqfhxXvGiJ+UVXquFH
OlsTw80O4JCzQ1imy7UQFI4F6ZSVX7Ybpf5ogz8mwp9/G8uq9oF1yTVInmRljOZNpoAr5jS24L0s
XnMQ4sKpHhOvPvWuC1JACfLO7nQG0L4QYO8l9YdbOIPjqq1gAKUTwuIcPpKKZbFAh8W6U/NdNbTJ
Kk6Sl9jKmh0X2aeBYMUqSSXLv466KMLT8Dct/cbxxMscVQ9D3J1qPXhwvdzyaajiKdAPHcjq4iW1
a2YD8srbuSoDPy6YXwYj37szt5PaqF9Ddv5MZbW5gliMbZbI1ZSKB3AmAX8QmCErh+OojaMfDt53
tk5sJQAFbAEXL5jk8ZacevBmeX14pN5mXFeZ+BYJMS6y9Y7mRtybsTx0ITzReMKJalaJpBekgeSY
GkfH7Uem74HCM6wQYorf6hTIBqbCBVaGLluWG1Hq4qpLZ+/YmNaHZonvxsIpUPW7EjQItdMxrdyH
umzo3sjGJ6Ozv41T8vhfr+kt550OV+5fH77cat6LLivTXw7f//vYP05f+RuzpYk7CgUNnxn63c/T
F9WOowpennTYYSLK/gHrccgWY4ul29nR+RP6n5Q9mzJUCk0JFrNr+aEH/gfKHub7v5y+tkTQ427A
/zh+YQD9evqylcWh00bW3pGslvq0CFY4WZ+chJasklvDahZpuUGO+QIFgLazXGpNo90BpETYgnPK
r2qxnmU2spuJmYgXHGpiGkdNAEgdaN2h02k8Jb3HXjgzGWwXnmo4iG/mQlgFt1IRZYnSdbrwVws8
YyunsT7EAmd1F0zr4GjHquVBHiRIEoxPH9pyNeeh0W3sZiwIhc5io1mz5kc1WDAAySA+A3atUGLp
b/+Ynfm1LVjEQ5ElofwSdtU5c0xIt/EibSzIWVbN9yMMWmuB0RJw5WteALURA4SvZ/ZjZowvep2/
laO8UbU8Dct2p4vrlwy/LA6U28EYWSIL9ynrvMm3TIspka4nNn1ltJ2Arq4yaDq72cGiTnIaIw90
3QTKLuTx6xg7MfM6thdR0IsTGtXFNKgk7rUetB32BLVwe5uC6SnrwOMneXefA/eFhZ8TouLcMtzl
OdC8xIh4TBXBeZAt+MMhz8/DKJvNMAJNS3C9rhoHZxtcYUYpyDwklmYltvCP+cEy9s/BYGCv6TZp
muxFbtXrqiUBVeZq2rlZdalgGaekR8HDJthEvYFKHW0v3P7WirUVm8xT06IwAEY2FHGiikdbadh3
PdTFUUvuZlDKYqRFkJfmFZbQSwxsmfKMe2gfJwGEmfnmnZfML2vxJiE006n2gJvwOeCzhPTS44AJ
Hu2OWQa25MWpe9JbKANeTQVjCAGaQeqbHWgnHTK0TMojcsODBTG6asw3CWadzaX9OOfkxqjfgbNe
mhE7rKjYKm7JG5eqhj2GBTqC+hKYtWrkul2Yc61jPOmtedLwQgLj400WjXK+rZTC2BzBJM3ycjsN
1WPcg5ijl9pYp0O/d1s7WjFOgx6BdsOFKnRZ/9JUATpgn5gj0HjjMcnhquvehOsxxsInh6U8jqg8
8DZG7wEryArwY+G7s0m9IudfZpks63nj74LQtTkwEGP1jIE+yMM9w3G2DigoWM8FUgxfJTfQ2Tna
mWoodCT5J2d21A33zZUBSnc7RbQC0y3cr6FifisTp7o1ovob+TuSaNKNcUyk9mY0lbdr4xZbsJtW
EEO6c+LW3/FecGOkbYLLzpa2s4epsa7wUQFOxlXDNJ5d9YTGiW0a0ZVO2GjJ5vfAmDoalCl5OLST
eZYhUbNGp+4eI1TL44HwaUJ3MYaF/MoSzf2QC7Fy6bJaSfj+wCchA1BGd3SNocBIG93kxnApEg2b
R9be8r5+o5OUWoSk3tdteZ74LlYzXySa1m0x89qnRsBv2TjUG6v04AbOhyGBg16YqNlBLm5wIANE
152Gg5hfN6eEVzMaictQiw8VZudTbruf6eTRyIDK6RPbpi5Dm6pNtuTn9Ho60HekPbO3ANI1Iacg
xp8SC20kJPpEWjg+G6q1LiyD2nO0EPViSpe3+FnGlZWbx5yf/Co0+2yj68TUKXawd1XQYac3z5Re
f4IjuE9xLq7QjA52qT/2Q7M3DOOGp8qlz7o9tPXr0nGzndZTgAv68sIyAkBxT1CfJ680h3e7pV9L
mObaSyQkh2q+LRIqPKp28ivNuSPW/J38DLTBvLkhMXGiqWJbEN8Gf1LibqrbHNi5bfFUJgNZW/mJ
i/JxqnXM2mKQe24vI5WrMlk3quu/LKLbh5ovYoOOaGB+ib5aXBVHggfsa3UOAiM0aRWwR3pCVI2l
TLOfRUpDZYTDcS366JuKx27H9EHjhmltpejfmlbXVkO+GPUGdvdaShfunA32rRPwhBVGeGP23ZXQ
g+Cx6IFp54664Iw+zR05W8fGEEBWGkrkcEqVwRnmZm+osS+wWinn1Mg1WKke4ToFWhw1HIgrPdSH
bWBBFKWdL9/VpXhPmZLXMQe/3yAdE7gcrruKNlxv5LuJhyt8prS7ZSLcWgW+M1lhY/UKgJOUwb5n
M3YFqGuPCvfdTtdhLPR6hFW1WcRwm1ZDoy62Atg6KWQq0YZ6N6fTwxxYR+RpZGONsDKouGXrsXNF
vavm8ovUc+TP3ZzfuJrubeKp9raY36D4Z/gEUxhv3JXNep+41WXO8udMgC4rnKl8cAIBJC0bxArk
dNOs+FPZltg0KHncI9gv4edFkKFXmguWH//zaUgGj4yn42wqNUgeAWPqewirWzl2mZ+xc15VaKS8
o6oITBdKnF5QPlPPsbO3coUbm7vRztSiZ9Eusvpy8orB5uKr1DlUnk58Cy7R7Iyvhk2B2xxm7SVX
krzajDhZET6nBzQ+WgEFEGO18PDzrtoYffpVDh3QzT547B16LnMzxPObR5bfyMjcjWl0FxRJ8jTH
TbCpeiKpylDbwaWbYezVNxH3DKC2A6DUyLeC3bjfN3RuUr+HM1qasR+1PHr7cIvvSt96UE3qoHgb
0Ol9MRJdcV2NO1GPGFZ2YpOKguLkJn0zNFwwVRZ81V2FQaq7m+Gt+qqJp41nh1z8h+YFdMOdW4T7
RHE7sUvqcVTMl2VqFjJIgSvFLmgaYrql3QSGQp889NO0NOVWKSJw9mzEzaUrrEvUylPHvRTzpfdB
lua7LUPIa9YhFS1aYFLf8ycJ19v8fs1Q832vobJCS+dNFdMpEhNL5rj0njAS+Zbw3tn9nbTG3jmT
/URdA6JeHW6Hni8N0vgrvYO+qKiObou1U8z2qliqdmSk8yMOL3mtH6hvvQpnE02zuUxOf5zr8TDW
fJLMw8DWmEj5c2uf9WzBMWd4KrWm9LuyemXw/pbF4ZElOWCxaY+raEmgdyeYikdgSc7FtaGnuvlJ
QI7wqr4G9JJeFYZ9nccRqcam2BZht61Fuh/a8VPN+eOgqauijvcoUx3LNkOswiS9rbwM1p+JB6+4
jlL9plYVQIQCEnMV6wfgUzctgDMs4Kch7ejpKDvUOaEISLVR49eWfjdDvFlnoZFRb1R+pXTS+Epy
Xqe6wdo86M55OxNel55adWoab/M8LPZVuxw/aeraL5MyXuZ58J6ayMFMqt7DZKA4ECpO2UyY1PED
5aq4wHU+a5zfO23K2cSEyDWZnNX9aFFS7LF3ocXBMxhjkyY4wLQd9wZdHLvE7JsXDpLpuil798K0
IraZF54GG2XLsXq8VhFAiaa6myeww1ajX6cmDCDDkGvWcRdzcK/neD7nakBVENUJSAQb7Gp80LLo
hsJQ2P69OOWeoi87zDhVQM/xYLitXfNpTObvcaadVMlTJs7SR3vgdXd4W6xNlzdi6NCdkZDRhcFY
0HVYMrFPhjNdJtOZ9kOSPveOiH2svXt3wkeuJ/kVobGFN1xfxMCpGQbr3A2x2OkcKrUXP4beiEt7
MSB480vRx7tZaAei9qnfjca5Y2TnQKaCGE7wsJiYefXNEIRAHF7NtbF3c1ftJr2JHnOM81dxWjkr
gd9tOwwqX7u0FLGD5L0IEEKubYMWEM9Z/OTEAJlraAItu4LLs6iIiCKNbQZ0QNImZnDKYrzLfA3P
BfKhbysN41RPvZUW22cO6E+t7Sc2bpIfe5y9J0HGcsExs8+cWCusgujGLBOWILRCaVD5QBMAy8hj
n6/ehtkzY1/kqoatl39wh/BatyAKlPOT8FiRyR6QDpftj8CO98kSjgGHx4E7etV+cMXHUOsgFQSv
lNv3a5K8MOSS7cSuYi6LbVImF+LVT3recDfoSDG3lQg2VlUa13EVe9wvNDAbrnHN+2/t2dVNMZjb
nsJbnOwAe2ySXeIrpodyg9ePdEvOtruox60d1Q/ZHJylqJM3HZVuY+iEV0xBOIE31uTHWJRWWYYV
nnjTJc3UY8mP5BBk+Za18DmTch/Xgt/q8SEfEw0fG67G/3qp40dRgIEo8NMt9jf70s/GxTr+Ren4
+aF/CB3iN3QOrEJAkdgpoGb81DmE58rFzoZFA6WDz/aHzmH8hiBiSVQ+PmQpFPi5ZZD6b2wqKGhc
XFFkFW3rP9kyIJ78Vecw+Nqw7ZG9428jP/2rztGHURRPASWchaBtT7QmT3VVRju19GzPs6vtQgr/
KMRW06nVze9UlrDTBLSxFikcEZhru3pkZa2NXOratrzNLRq+KcpjlelNPIk7rkLmTOcZF7pnNMyC
I7T9wtUSLFAZZ+kPfNE6msQZJSzS+NwWhxGyYVPMcAhVALKXmTGz7fpW/ugkX9rJIXmg9yHFdG31
VDrOK/9sHztTHd3cuWJPU+757WU86rV5XdcVhe1YmjpzvFFj0+Mggv8vpuykWcCoilGdRp63K2wJ
10MQ3jbJeN1L9SoDavwMLXpRKZq7yJjQtZwrS+tyumQjkLWMoZy+cZ4eSXoF/5AOMVV5BzYtH3T6
gE136DsMnoxSvy8EqYOhw3WUsC0lKucFZ0eG5nMrwYdFQ3HU+4ijyAU+Q8g/a8eN3vbHsGKEYLmu
U+6+vPM4IizrRxWUXKtMc3Djwn3MJL1umeEG8HUoZe5tAD9TpGGVnk9p7Fq3YW27T3rYb0vJ/ymp
K5nSat2CNXrKBYCzmQXMlc1QxoOyymDCuXPuwoj/Ebnp3qJG7dzARASb5oWtVPfGAZtE8hLAduVk
rT+TYVqlU3Yp8SRhLaIBW3fjHa7aZzPRro3OPORJ/x7bXbbrseauGvjTjyFZiKcpar95VnyXT6l1
MnRDXeXRYNzOVVUdyzDdJqSYtHAG/DZQqjlY57bhxVexxDjT7kKD6nivceqzU4b3VklTFwPyTUCh
AxWh+1p3NMANbBew+sAycJNbETKWykF/RgI8JKIER8sCAYbml4mFi/Zj811f+r66hvumc5pEB0sh
XxKHtnkbp+D0ArfS2ZZBmjlDfqKQNCKqVHUyp44cVhKK2DdtnEN4bVizEAxvtar8gKz2NYbOo1NX
r5Gw1/D1FS338ZbR/1qFxNK4wSAtzltoGrdaod91lr51Wm4uNAXP3AZ0yrBsbVDbjBq7nRY56T4f
lm7PUbk0AZAhVFP0faDVYaNTFeQL3a3XYSXg17jDVxT2LwlrG45g972Lh4C6o+BsTvZXC0kDmxbc
QGnO96qpv5Rg5ZbE2jXuR6CiHboElC/eGh4Lr2KadoMln3t7fMoDxMw+RQ9pdAlKommmrRoU8bxJ
eH5Yq/sm7V8oV30vXPepCcKrZEqObdilG32o9tpQ5HdOWd8MbURorpFPvdGTok70Jw/lvrDjCpx1
+hW72cyZPN7qy9mo0dXEQ2Qobui8IMDAhsyUA/cbqC3crVQPA8JQ64S32ZWAUrlmKdzzUf2J7J1Y
dVVbroQKsf3nzadZRIi6it1Xm0oXzl54KUn1+kVlGZfITsVhlBX3QpizYJOvoGKweNHbazujDpzN
FFc1mMebhuUPEquurSPNQHHp0ScmJ6JkejT3uNINf5D1qxHzmukKpSnHtkolqKlvLD2iWUXGZ80Z
KdI0nGqtCY3cqaYv2le1rc2JaxRw7U1s2FtqCJ90Y8L/M4GNM+WZAnWWVElyo9pA+BQ7Vb6T5gfi
cxhk4mjEM0Sr4TBl3OdcUlxeRiINfb24i0MXy3Q9bua2wd8eG/cVnR48GHiMKEW+Igm99xCnDbcc
43vUGcnWiCisT61wTxlWu5kbkREcLh06JLDD0w+Wbnh3hVvXXqxh1OPtDOIY2x6BkM1zEW/KCXbI
PIu30eFixHPIhvpk5hsRSFFt2NHbt03N21w0df+sI/D4ZgJBs6M0AoFl5mfaGPa5B0fil5H9Wpsh
SgfkXurkC7WD5GkdNWORnvCAnoQ5ZJtOYWrRMIWt9BH+baMCgq6MalVqfeLAgz6Wm9cxORQ4yPCS
hKqqQ6VQh6rYzHaBar6nWvrFdmPekf80iDSkGsxzoF2h01GZEZiK2lF5j+rWrfWY2YzNKa1/BJVR
27NDoxmv//+2tdQ/GFxN/tVtq0u/tf/kosVH/X7RgrmERdxiX/S76Xu5T/3jpuX+xr8XxP5tMsRL
lfXPmxb/hasUq+5/QJmW69lPP4fDL7rp2fZyLfrR8vQfbJT+kmFeeCs4OnjScKFjp/S3i5bnFjWd
w2Oz88Cu6pLfFHCZDQ+eUOlrrXpu2I7b+kXOyPy4LpPw+59+XP8kyrBcXv+UnvjxBbhY4uEwmcQn
hPUXr3rkWh31BCbQGnMkYuVWRwziu1Ivd000EEYkgjR+wWP25/ogzfcKy3FS5QdHUWCMVUqGz0ls
7oOU6FMXbHVr3AejdQXqelPL12EY957HggTFvLS029G8zjmQHCpCdey8FVBQHu1nmfSXkD6KBPNJ
E3rHPlObGVr6v/5W9V9DKX98qzQnWaZNCxec4V/gC44IHdONyIvHWbQLo3mvvOlUJYQVzZxNiImf
NSEW1L9OVEVjTt80dUAFkL4ZptMAljYexTaCtcoptq06CxNY9mRY02YyETAK85Zt0cdMsR+PvR2t
H//myzdYff79lWJTg/0I+pe1bDn/zI6oAGAN4aQ1IHPir9x+ySOI2Y61Ju5I/7jpG+6VGQNnTdtj
CFIxKePbEXeD59wmWsbq6cWb1doEWig5VUlJT7BMoBMQ6s6pGdRtsFKp9WBW7hUmBK7H1p039de1
Nq6ojUDBAAdcG+gsnbP91y8M7/V/9q3BNbJoKKPC2uPX7c/fmj5aYR5K0ZCWT08g1f2wqHesLjYN
ZtAAOGAYp6x46BLuxaPutl9eRcCAWoK1m6e7dig2+kwXlrn0QEI6rFPAu806d3ibhTcaEWCrTU6Q
xcmh6keymOghxiKceV3LNZWCdNSq4wwOQ9Prs623Xw6uQc1KSEYeqypZ04t1tJOrKmi2AcTjoCJ7
7mBCkElFNu4df+HBivPNKMuD1ZaPlvTOrgmrEosieOkQY2Btmce2Ysuog3cujlOs1jkbkOYAen9D
ihdHRb6rVLEbRhxAwznRPrDH70OAYirSwTSMyIoEOys/HnRMwwdhPCJ5sE+KTkZM2ql4SLMHOk5Y
VD3ErFeVHV019tYTMXXUjBhslt3oW0qOL4BRBNe30V0sxNSpOOelQRjYLrG4ix1dkkbj5893iahV
EbtlubWODGLW6DS0y4/72t573VGGn1m4S+cjXJEJ9zBB3CBbUs2wCs7Su9VqGyEPRYvdWOjkxCsv
Pdb/ajY35ngMsmOD3GPAPIG+QnmL2pvW6BuA6oeYRiygkUX5EAy8qqgwjgval0ZXlaZbD1cWyu8y
+uyqUKe2eEMCa1bXCbt21QLibtVa1G9p6hxG2AetYq4YQndNh+zKsI8uDx1zcW/nchea3i1UB9Yp
6UsVOz6TSqQxDEm4D9pO5Y5vzdOhSNut0D49jZvK/AqGC/nTYs0crfLOvus09zJrX7ALwDzfRiZv
VoZV8D8sqVY1TFDuknt9OtTWrZY66MsLLEx7U3X6zruclVzO/MIaUW1MqCVsglfaJFhF9Xtpjuto
DHcdKZp80xtcvqHlFtxpIa/4WNQ36N0ASsUlqCQ2rmbj8ZbNbazTsbcK3fKDpfqm5JN4UN16MW34
5d6q6VU0w1YqqiXMJRz/FnmBr5GgJCRCcNFYGylxFvB7ZjHsrSxGmA5e/x97Z7LdOJJm6VepB2j4
wWzAliTAmZJIzRscuSTHPA8G4On7g2dGV2ZEZ9XJdVWuIiNccokEzf7h3u9OwbTlNR+Dcy4p9tPi
lpTtEa+w57JW6rKdxmbUMEqvNlFyZW9h8QobhOedgFAYyaSW0aqAYG/0fKsgWVcbkhHw68W2tSW7
fpWB+ZHlzBwq8dJomZfSpvPTF6wB9aHf9116Tu1oU5OsrifluRyi3Wj3CCu4QvDVW+OwT12QaC05
ZbLzFMzxQ4HUb5aeLZRfQfmQ5Ykn5bwCeNmIK0pbYF7aro6svYXpyQ0eguJJKQxE5KyTFyRncB90
2qEpLxbRfUxsMM+yoRmPPFlINcozxcOu6Q8d6ndoQZb2XDTtOpu/Cj4Ri9c0KKtziQrRJpxtUosV
5fzW1moSD081C42Qfqs6AXbb2/J90u4UUMBp+Ah5HmFYdjC68Rxq71lPPh/5PVoiPSujnm6jFuws
blL7SVVJeC53lh0c+sg51eGwT9hKlGx85uma9YiVs+kQu7qvhMbdsh/sW9ToTYE9+lPo8twYzkVl
LNjIAJ+4izE6exTc4zzcS/66hlC+zna20l2tmSExC1cH//mAxLSahe90lMZgkOkUOEv5qNbjzmGc
wS6RZoNY+XHc6gnMVqPeBQ7Cd50unxDJVcF0eTW4/akPSa5XieU1Up/l5tpsh0NZblUeceHuQ2Vv
OcTXmT8Rr2G0Tx8ctsZ9p6x64PhzWG+HSGHTFg8bTKwAbhvA9TN/Fa6xut52GOl7pTir3B/VqPFZ
RN4dzQcNOTaDcySxAgQ+/v7Gt7M7pxs8s1E8O9fOOWRcFHLAxm37NKadR+pwia+8Pk6xOSGfpIEe
8dZQ9ARFcyhc6ytvze8xuwkIbuTfRvI9CfJFB8ufco66WfqZchDGR81cpHbGx5GzxGRMS2z3ykX8
Glr2ll1+yWo7+Ip06wb354xMdVeVNQwVh5MkRsDokBHD/CZy3so+3iLP32rWL3WkjbK7dVWkHGD7
ur7PalKeeCqrfidtcgv6T5cyUucasHMDFwqoezAXunavFAN+M+IkF0YA/juhwRzIpwt6H2DX4WpI
I98sfvY5OSLoSfPhBmXoxerf+Jgd2gSsUVh/g4tA14EO1kDB1FNVTK/WCFTKfQ2UDJFDdVJiZlEt
7SYpjawhLKwTnfWOtBYFv05eOiAdxkPESlFkLjMTVz8aoCmwgDIs6O7UKj3nqunHcDUmts1YA3Xl
S+jPjfvekiXCPR4/YEVYS7rcnuNJYhCyasUzDRaJVv5ZLP11gM6CBEH6cnD2cq2090F4tVlzJAqS
59xGz5NVBC/HdnxNpZEuicPmNhAuG2ANZGQ6/oxJQ2i7fAeOxs+K+M7VrYesb49lr9wxrgVvE/k5
SU89q49euU5G69czpgBGTCO7PHe093oFM0apPcYKvhwhUWXanhuNfdaE/2Wrq7CWtfFR9I+2w0Wv
FS95MnmiW/huz9qS+yaMjTlZG9FwwJg06Ow+BLSbgMZeNuBgjKeqcbZ96x66pj+2NqSLgiwyHqOG
42vsznaeIF2izqrUDZ3BMg+YHo1+dFk+GfciCHxhNxQklnNtWdeWtu0DAif3OPYm676uf2XNi4VN
Dq0yNNEPUTyT1ATSCIAL5UewPHBmtoaNiN9L2RgEK9QBhzRX1WJUU9FuQ1zg3f8VtM5uROI1QrEy
SmJ2aH1w+RzsFoEXA5XSem9796BEnOX4Tk6OGK4lIMTCHbZzYZK7LF8afjICH9dxROYAt182iVUg
5M6wX0uHz3mEyJl3dB1CxRgi5Mj15E8EXc1av0pmA2o8+qrQc3J3VZqnkdtiHBaFBLeH1t2kNAEV
tDvMI+sEMo+ozpGtndGYHwtGxKy/UFpHu2lQUFWl54zAmlJWVxGZm8zWX1igrbTA2uPpXw/ha11t
4+RDRm+6QmUph4d6hr7j0FKty1IniW3w1f7NQo3hBvFpxNzUwMFY+Bq5pV3KUr4k/WXIiW0oyg0j
pB0iCZAdlAJ5tpqpZx3jcyTOAF7HutZrv35bMrDC7JUjc52GSFXaabuwcNySefuAbYfQa5JHIha7
1WVR5LI25dFgJCTHA+0Sy2aEImH7EPcdaWbyJeeV1AoaU9daOz0CfgZnoeFu+Th7RfwVGqCd0hnY
0QyaaMMondO8eRpywb2A7iW4ziZKudB8brXx1HTy3iUqIiuytWrzE7piN7auV5YGFFA6EDsHWamA
zClXmTkcm7J6ms1xL8XEG0WtqL5KwEtaOB3a1tkUqM3SeEIOr93lhbqbFd1zGS419nzlhd5g42JQ
ZdFS5AdH/zAQJ80yQLfwM4zC2zAbp1p0kDQYHan1upVfzH/9EKXJoHkVu4ZcojFUuzWmwQ0+orVe
vTTdlz7Hf3P9/0sCq7Z03P/oHmckgLkDiJGrMZygJfrnZsicdYwOvd5uHUpb7txdYZvbphefOm0a
NQW5NvDMs/Jx8WpZuAH/m27sL3+9i/Ycf4srLLiRxp+oaqqSpLpG1to2yQpEZLN6DokRCZaoQQN9
j4plTNZP//XfafwFB2vjysfOD9iWuQtBe//8O09ZXTimBY/OSN13+IVnBaFiQBSmNhngeJ2TXim+
xH2c1nyWe5PENmtd1t2psvpdauQHDXdtGFaHRi3XOrCJTlaPU6aspgnELDGYQFF3rdCItc8e5tD2
Y2XekbyIFcD5b/r0vxp0/vlX+dPqrCaLOM+tod3qILvEfI+ibQti2FcauS0o4br/XbP+3pWqPHj/
evD39gE3LCr/iongMfpj9Md+9QeOrN9uKeZb2pIJ+7fRH2DRHy7Pt8M0hY3pP47+NBTjrD4ZPWqW
AVPVYmD299GfZv0gR5aPBgMYmwh1R/93lqxwZP/0SbMZPC4weMH0zWLTuwx8Pj+uMcJSYmz/z1yl
YYV0Kt3zszvvarp4i9FDwxvpGL4F56gYX3AUW1w/MTnaKSb5GOkuMo97QcKWP9qDQelcuAidaehy
SvS0T/dZmL1EUp2QTiVfKPL3IkKwEedm71cjPTfbHn1tatZTWnC61l2erkxCVKaMlsys3O04WoQ6
jWl+z4LWue/ShEukXrhY5fjELkf3AT66D3R1L0A1yT6JmnrfmM2b4zTZgf01UECbBjSbXW3TB+2D
dHTistvo1C04pKZXKO0W6ilmuT0QndMoc6S8CzonGtg254ahrDMSUNQYyrpCnjKwj37VCZdJSZC8
i5HIzaBh0IOBzatVc4cI+jgUvD6cGiiumhsUpZe8dJ+ysg39tCJBJmyLG+rw59Y1HrrJxnbmMqYv
WWiZQXGYSW3yNC16lTY1SNMhUjJkdesk+eYmTFVeSsU3ABZV7BbVgN1hQT4pXTyPS7O4Vmncmusw
lneDJXFJqSdaa2IeDPVSGWRoqsFjr1v4kzP9u3T7ba83l25ALh8pIlpHwnwqYjqBQNg7NOX85T0V
Rbv4XE0X1IZVJWegB1sE32dRjL6WDg/d3PqmQFJdQPgjcp4YH0w2vFfg1ucCCCwwynLe1iY14wDy
a+2qJvX9YrKt2aoD6lTsEs6tAkHR1T/nqKBtoA+uTO3FIIaJJo6teX4Ys+iQZOjgFOW9YspSx9Ox
nayPRKKXEeX0qrjuk2kClK/kiOU7Sfa1Wl6E7I4hZq5VMKG2bBOM/CPTmvVgqOzYGaxiXyJuFvTi
Is+rDuwng23Cwd+2LtO92d7kkhTy0GSWN0gTd3RrUgMPmIiVOr1qLL9RjmGuF8qT0YVHy1m62i4u
PZ5xnPZmeY2n9uyY9SayeIMnZJJGAAuB9NbIdr4y2fMvYdmBC7ybLPukBOPJLVA8OtEVAd+mZjdt
Z4XXx0iRCkCbiomqE53zr5I2gDC0mZifDN4rCTJt0D5FqOrCmG161uwY1byXhgU2L5rkNmvVXczE
rpPjRurG3jXFhn3t3gkgIM6AubhfM3byzJMg70cbq2mUXdmTYUAC8NWo2jtXkiIWDu62ngcA22ZE
AKrZv4a581Ka0y5moDj2CjDbMbgz9Nr12yXOBPtizjtOrppF8eWAH/H0CEE5tRkWZ0W6S7CytnZl
sdHisLzZSrorkYovnL5PkZu/tKw1vbGjpdXL5sOEKEBBOD/1jfbOh+sLU9x9Ifr0qIyIkZt0nHdj
FrIttJ6HwfbLWmOpDkcrDpaIx1FuzL5E3yx+lg5RWOADzZ0TBiz4kUZEs+CuTs5and2CqDrEcUgS
BVtdFgmH2WVWzbLw1RyIawmUW6xpX2Os4oFVDXUjVTA5ZlK6W4PmfVXqzp3VRiho+3z0UZZhu2jN
/iKbadxpUMIOagXzMYom1IZkRUOoZCwZzxrG90m+6YgMN1UE8nXSEVuNI7KAWs7fo+JY9y6UAMYg
qXjJOjA7Q8sjoSNPXLsz3kU0q5e6BX1sCeVrriYIgdgMWCEPJ6nEDCD5dG6UorXXhq4p2yBw86/A
Ga5p53yhUDjSQqFtmamwpoUlEiVleTGH+KnuyUJ1hvCzzounpGr4ABGrRjsTPTIXRhjC0JWfHR+/
NTD2xsVGtp9t+mPSvttRt5wywztFFF2okKcUQO+2dGxOvqkgqXOqAq8rHdJWZ1a2TQB+X+sSEqaz
muZDiVJfasG+qKt7aff3Fkr3kuH1rKqvdjJ+a+bwkmm1nyBW12ZoelWaPWmoVEbLmddBNVXr2Ui2
Uqu/orpNwYNY1SbOaw6aWStW44xjI03JXLRw/TeyOfRljbbbekZ3eGKbjBKOucZqTHuoMSVEQFSZ
NE8L9MeWB8e0j1nXwNTgzQ+sqxVTpsbmzKA3qfapjFOsOy7FvLKJg/qjjfA7GmkJIUS7Wik+owBw
Oki8M1r1B1u6hzQI+JcS7GRuEOwqLRePbMfCOjfI+BsABWqw2ygcgLFgPXQt4Yeg4VftwG9kVRPt
P8O+KmMlo7SYTGOruRbx8Akn6ZINKChjvpEYSBVuS78u49MQovDJAGbA1LyRCsB7P7cQqREUZnZ9
q0PrqeAmDjRnN8XDgQ/XuzHXuFb6/IF9up857h534/3S0A9z6BnFgjN1zpbWXkl9ujMSTAiWo3mJ
WWxBEd3LLgfbUD0UbnkITfOaA5Po0CPjfkl2hARx3EbDuW3iZxIGHylXD8AN9rkzvFgz12Ke6SdR
4LJSDdMPB46ECO0UzzIBTMiHzTTxtTZ71KPgMSiRhYRqsGuyeqnfDxMp20A0UOnUE2BByfw9XMYP
QC7Il52O6Ps7D2UKX0WiQBc6y8hp/hUKVEBtPa21kWezVeovxAdvqh7vk9h5tNCO103McgWb86CX
Z0cJoWa15MAJpfwaqmaflvNV7YFwD9341tbYgQ30yL3VOauMpEwcfN3DJDJsBokeH3j57XXVxFz6
s+2+wNUNouzCx8faVnkLU4lJrRZ/iWp8DcMGNm3avA91UL2C8x5oSt3iXMbjr9Jy4nXc8AewWSm7
3BUMqU15GXRIKiMOpp3bKMxJ2/6nWyBhYDp9i8DlAD2dUy8YyfJEre5uLIGGM9VltlYI2xpg7K7A
uf80iUFYQ2XRUboGJLuxLyPp9y7Q+oME+oHIPnnmL2BDOM36DpAVjTwo7FURy3DTqumbCNOn0kze
SwwBCIqZuFvd0YryKxRKcAEJ7qoM/iKfFy4E8kW5LCy0MaY41h2jd8LUvWjZUTRIkO2W5dGAS3kN
LEvC7Ff49gsOx5jlJSTL41yS5WugI84HkDggcmfMQ3Wqisc61c2zMTuTnwSG2PScPCyQ1f5pzFBZ
I3Pa5BlSJUNRHgwlME4Q3N1rrMnpxozuSaTtGz/7Z12xnHI6C6TX4BCox6IJLlBueMJ1j26Js57x
9HIBcVFx4hDGV13wSp/mTv01DtYbM4yXDGvIJp7GwqfXjdezGnHE9H6uMY/pTXSJYBQPIBQJvOPZ
wkHOijSCNNxvMK4xd6ys1yFf9m+aCFck6LA7Sgzg0gSFbOZBmIDaVHH73fP8jyd5qDTV/1Xvl338
VfKxfM0f2lrthw3pj0fBEcT5unSEf/R96o+FRy2EYzBs0JYcrr+La+0fNsg8tjjAA22TATfN4t/7
Pmv5bhbfBt0A/1EgIfk3JB+QNP7U9wnEvYK5jo24xRR/WeTPhVMkXVCCjzQxBJBrwSI5cxCKjeO3
kif5MULqyImYFmssMNMujDDhQ+JgeUptUJiZX6l5SfK7/RDMPbTSIqBz0khxd0BJkbdUFuDdU87f
QyyqeVORmJWP2dkGnjO5cK3MxCuy5IEVeLtmlVfw0bEfzQKQcdqQOJ9p7YfWg55JC/uuMSZzo/Wg
Y+0EPtCIBZpNg/02Vs09heKdyl7Yyyq2NnWcDSs3IcVWasRDoL/6IKZrm5VOtHcmEkwDXJB4fMEv
RVK/kDlm8Z1Ufu8y7ekT4piZWnee8L0iWigo1c07u3JRxnamZwH2YmDLNtvpgcDCgQMRkddPKPkH
FLzTcqaLB1UxeUHZPzsxQKU6ZK82hIzrh4Xbn94HkfkWMASFfRH/Npxlq3hxaLcBpQCA7WgtrQzZ
Wjx9Jr27GYJh8QEvv7Az3upGFCRnte/uJPb2OHI+LrGZInNyfo058xUTS3jNDl2z61eh1k9NYX9k
mHYRmTLwpdx5dab+yzK7L3UI791cf6B8+6nBSqXkQCuQyPxjnDsiOnVpbXR1wBbdUvckdYAXFHCX
3fRXy8JrkUNnOeWWyctG2iRD7+FRNPlj34QhZGQHww7Hc5xqd+STXsIw/BWCwl5FjfVps6AGImVC
8a1RyWVTiVU8KtxtVPe4iIZUehTQM4siRBVytn8ZoCSYuE/Etrr68DAi6Vkj1SD8C2RUaHXnINbP
xL/C72WqvLZhMNBDUf+0BUEHtgp3o1x6WGMqXqJcQ7zoLKJWU6Kqy4FQhnr5EdLM73AhI5/WArrK
3xs8HZcLc1d7LZI4vMOfRIh0leD8IEG2zIOfVo+ftwOtv+oM7rQKyYYHXn9XanmyhQ2eXvRYfmvW
8BbHQY9QhH6syRodIYEy8U95ttEU1rdD64A9Iyt5h4CwvrqFfJk7SrquJIKBIfkneu+fv18AJQyO
bTAvXHJ2g0VVgGrrogOy2HZVahMWwES7A9dGdCRSqGEiKTPLr4OrfYKLI6hjQi1oyeGl0AKY5w1L
sbToXgfFGNk2jl+FPsM0s4TklRwnbJJg56MmIgemBnFMIC8zZ0dgRlOD9yKQLHaLwFo3glcy74pr
YBk/tVq5xEn7MOnFSc2HA4pFtum5l1RsYeDXnHPH9IWcPaU09rJJXrvAwKPd6fzI1dhuKER4kZzi
kMxw19SAXNWpwoFqwHHvNPIjpMb/E0N6mQfoBWTmPmYkvhWkdMVNv+OJSx/EFGKXNNvQi3X8vbVr
IGiJ4l/qwPCnyG19F+KQhY+oN3dVrs/rJOvfnTG92on6KvL4GdVz7rcpCK1aEYQgTChCtV9dpu6G
npFFWbf6Ziau5VJZesBwgBXwlMbHskrvTVXQHEmHFqzp31wl9dXRblek14JGUy6zxBCErMdgtdi6
EKO1h6lw2KfqOEjt8TCHiNEokiOvjxSEcCPYxipJcy8jFn5VTmABQKRMgKfHdq2liKnbGh52RLXo
10N2KhZNTQM73UPBr15QcWmbElSjLzvYpSPhF8UYEia/EJiUAFttM0fhHv/6U2cp3c4ATo7VMFjs
thE4Jac011Uw3lWqbu5TezkpNQTHAZSaNWHc5Nm7WcqSE7PmXOjGJnHtzexGL53sm9scmtomE2Xv
FcpwtpG0dAygrYJo55LQUSvpH+eqfZeLK9gsB6ISuq5aGer4VmfxLyMaR+S7MytN9YEG9qjbOg4t
0TbbvsZ2ShuEdEQBpdLmmFAT3beMPsFim39C0T9anfFsKPq25yhkwcVgCjO2R5bBc1LxmXdD9bUQ
xWeAEA8cXnMw8uqq2/ZdSygEaMPHeaQJMOvqlqHb6ddsg/NNK3VfcxDoDNo1dZxtA/i9tNznsYVg
GbdHEjDuA05ItMvw3AaT7XBIX6IfZUyGi4JLfI3u5mEokhQm4uBbCigIWKIvREkfs2n+EllxZ2ay
4tIdjG0Vuw9WX9yUzv3Im/TYFfGxlxzoyrSthsi9gqU/auxpjRSn6NSCwekSR+wiQ37z3SyW0iCA
4Nj9QrTH1dWr93B9HZiI7FE7gaIkzXE29wsLfBq5AgbJapOM7L3K/tNjHKT45LiYG6Oig9diXHK6
nrirvCAPI01SLCC2X3Uu0cOCt8u2V2YUH5WeNNqohSCaQHylfXa8KFyKaxmiLWI46ecu88UWc956
1NixSwOxUa05L9CZaDHIBYaKB47VXsresMUZxuyQsrqFDE/Cnu1NocDSZ5XO2inSTzMjVURRuEhK
NUZuNfQ3tkYLu4Q/IAtzwt9D6RAiQfPjgUpY1sj6laDDiU1Ydl4Gp6jSrc8xlfg102xTMbTyjDCY
UVQ206anukNGAaKyHegxiGzCwUjP5gXz4GKpZ//Y9hIAKxf/apipfcwBHUNXtcZGMyaikxsAVo1e
7wD6HqqgqdezG3/PgukaZWC6Lm14oMkUnV094dNTWq8l7qK1IR2FjTtUk75HhtPnH50e9uxFDRRu
iwnWJrdATEaztyuCmWwLbAGVBLtk1c52UZA+F/DHOFSbl3ZxxJeziaW8ZUfbDi4xpZpOYDuhAF4v
A2BQDuT7cmJTmlRX15Q82G4ewvUo7gpbbDW9p0Huwxs7O3UzkSHmE8jzoQ88OkYKgKMshL5Tp+rs
xNkvdRIuvYr2E0SMX3KzD0Oxn7Po3MckBysBd7HeNA91EV8BUBxMpe+PUBC+8Cm9uyZpJkCc7ses
x9CUtz813TzyANxKXR70AieCFpVeYXES4kWUXihKbmM5vkuAK0zHGaLVncKGGnvYZrCd/f/2O4vI
Xf8v+53bx38cP77Lv7Y8y5f90fLoP1x2Nrr6e29Mf/GfLY/2A4m5ZoNGEgYcN77mDz+hicwdKyGG
ex33IG3R/2t5NOMHbCyhuhbTaBoVWIf/VsvzZ4EvPxVqHRvIuklvRVbXP6+68LUofGyQLFRaP+Bk
iV96HWlkK6nDhWA8hzz/vtKjejvriX5XauMEjxR4ptG676RtrTXHuMtQRNRa8qZj5INfMazjbvhQ
w2qTZYNPRKDn1vKJtZRY1yNT76g/g2O+YM0g6xUUSuRED2kIIaUPPtwar54d2B40XYNJ20gmbWj/
dLGVbM1Zwi6brMArB8JC1DIZljlleAkaAflHqCngj9EqtrVMQI068m5yQojlEzwcFSB70tQo2OZ9
rhYHq1WPUCkoqpCYGVX6PajkkuighlcdNFCsWdzdgkkjrx/FX+B8W5NZIJ1nR9DZfMoy4mt9S0sA
GroKhV6KY44zcjVaYovW475UudBbq16LqO89kwSmxlYwMmnTtQKksQknS2KUls/K5BJR48LTSJaO
Ud7bgP7yeCQPLaQotij2PMB6nKdGvZDVT9Vs7ZRkDKFPVUjZ5tnn8Vv3jXKp8sSPRkpgq1PObABO
aU8F3SHWHGdPVeefKDYueZlLNKgjQ0KTvWbbwWRy0ospRq8MnM9WKPxyE4tGRlv8PNbaqNOjyGyU
StOtD/VDMtT3fdOeaaTRskdHN4y8QNHu2gl0BiyJOh/g3k/iWTXFqerHnd3JXWc3T+PU43FWPbwM
E5lS5cdQmWtdzCc7hiYnc6Q7NCWG0twhah1wvCMP1Psbu8xLCDOAUt76mTbFba6dLYXFplaSkwYJ
PjKY9aij+A6U9NK5xj1iZR3DunHtBuMuSWPsPfGzkzmHEmwNx78nGw1POW+xavZ3ipOebMW9x3Dk
O2gZMcodRklnSw6IVeu3QDcvzZSxDuxqT20r31DLq71MkltbnDTZfGtpbPgB4BjdWZRw7vzRhsTz
tEruuW74Rml9RJP3qYzWU5fIJ1tx8lXD8qmuuRfDXjHpzsc9BBhPsPDchmOEYW42nbWttg+m1V6k
Gu7yZNntMTzu4B/D53rhAjRWDuko3RBfsgl7olqImxa6z1i8fH1KAITyZE5DvWERtC2K/i6xEVZV
FRRjfe+yWVnG42s3pwtXIDtA1sX7W1ms1vT95Ib7QCCiHdSI/Lr5pzGEtyzj4wrNLTzNAh4LoHM+
la6bX2sDJV9RCW0VF13oWfmkeQaL63Wd74cZNxcQSkgvUFu6Sw8n50oAA9FFpZ3uuw41Kyt9Yzdo
bfxzwnTP3s+JKj+3FMhVOsVAm5lAIdz2aKUBEUbVSLyyxif2HJtMW91Uu9ot0U1hBF4yIZ7MIgAm
J1WCHyT/znJjC5X8OFfZN3cpMthqZhQyTs9Y+WrMlvlpFOLdhYa2GUzqha7pzuwBFbLvTJUlnf6Q
G7qypYl8FfY8bk3UuNgyhHFncXquDbSWazJs0r3RRDANnKpGe230uIQMfITjeMtyuK1z7YLqSrOd
E8eoB5jXsrcLVzgUazTaxLgFvxuHeR3zS62oQ3OaaGRes9O+ZZbz0rHiW8kW3XyuK/tIjau7ZpwZ
MDMmygLlMpjuTlXr4J6SkCY4QDtoN7WAIR3SjY4lQ51WRPJQ9zLcqXPG0Y69A2NuWfGnodnkEHKG
GijRPLPJEsA8XthIDeTRxYpflfyHocKdS5ICb9jQuMm6GDN7leiZ4hWJyWayRHjWErZV9igeMna+
K7tA1E/1915x+m9bfbg32cN4M6lMXQ3pOovlez42kSf78sPtxlvS9k94gSjHOmzWDau4tR6PtU8D
0npFO/Y7gcPnqFfiNg924LsDNXzb2C8u8E60nT1CJYjYPMUh06eavIVuCn3My/GONOQOa4q8GHn4
nSX25CkJulRIW+VmioWzLdv61ts9wUKOSyY70QF+wNZ9n5dkDWJ5vlcaKA5z6iL6jvjyXBCgE6lF
uxkIzeiZveCnAAVOYggt3Fx6U0HFOuupvck0EIBBSyNhMU9D2ov7MG0d8vxCWz0kdhoeOrBo5G/1
MCGAaSRpoj4NCOr3ZURASFCgaOx7vrmDPz3U3dZLekGTneSPajedC1vdq7n56Kb1IW3Y9IuGT4g5
rR0DaXdT+64M/WTUv5vROoah8644XJFDEb4W9qIvKMKFzPWlcZH6AEd7D1WECrItKjGGAgbDmsQK
sWQlvBI5ftOxT+RZ6PEMHQ32UgmbLLMSAK79zFBhcpjM24AAQ9k8S3d+M0vkMWT0+WYdYzzR+qdB
cX7GOqtQAFnWKN5CuUCGO4hmqWLf4z17r8J2m1jTwQ3kLtOjLSX4Q9yhfOvVwVNIxSXlYj80842H
9H62k41eWCe1Mp8Bnv4q8nDBCov7MKo5sdzmS4rybATRjcPVq7pwq7Dmvm/AKXjkSk3baWEYsHF3
r0WaQMIPWRhE/SQO1kIOzDhQMAnbJFEVnY17LskRKyQvSeHgulGDL6CMvmXlfmfjR4pcDHP2nRWx
gXC0d3A8d1rvbJIi+B6jkUtTwd9e5NXPOFA4W9GRbqpRhYqoEqrB/CnUvGEg3T3tXMerI+05S6Fd
tUXxPGniGtfsS3gYK8TUOwzdJ9OinFA78ggnmCN0n9reKsLnjGUcsxOmLJUw3qg/J9iUjM8a0IYy
MwEiVbqXlpN5GKwR6hzGiM/Smml/VFhPiShunLV7RK8k86pwaqeAt9aG4gvisGBsqAJbKMPiiHV6
QzAEHAq9Bn/JNbvWfmu9LbEkQvAUFUuFkEh4OVEoKLJijDowK9OD4FTA4IyGwxl644r88U4OSgWa
N9JWE1NiNK/hNRqhJTVBJ32Ejw7uh/ZvmVj/45c1OgrHf72suX3kffcf981H+vH/EestX/tHB6P+
cG1jiWByDR3IArLX/1zamPwPry7dyj/ubOhSUKqi4sMwinzud9rTH1o94wdh3qpQNc3UDEuY/5ZW
j63Mn3Y2Nte47rqqCuMKMMtvLPs/aPXIFOvyuDO7nZzbc9rIyGumuj8RfueVtXVvttVhMOTejLpn
M+9+svRhdTAFD6pmv3PuUZP0aFMYQn5DiWC/D8diZUC5CsZ8RYbHg61hAytx3ek1t2VqQr+r+ul1
yogJKLJD0yp7JAPfLZbNVdkyunYCgkrGr7g2/GSO7gan+YbQvY6wlyFgZBpfZfehHrqnpCQ1M53G
ZjdBi/eL2H2DN/Bq1DF/SGfF3+iemOS+zMg72TizTsb3WGln0WHBwsp0U3HGPTgA0rgxKQL6YdYP
esB6Q9ExpOFv00i3r9RwI1O+S6EdInXcGwa/2NjEG6Vzfk1WU3h49zwBuh4zn6CfCPKe7Au1Waek
8cSagTXRQ35wsm0+z1I3voPxtTCsD1AdAlCVlKSFAAlPGsVl9Ko/zJpbbPqh49vhZ4kE3pZS9dh4
f4wE+fiw1Ufm8fYz+gePPAfitVU8KJdWk4JTQb6xKEZ4NjtezEkQ5sKbuuky0UyqFKYFoztqcqjs
PXJAkT3o6jMM72ZbVhDLSKN5DdTkayrdJeVx2xjmZUb/tO7oorj2yqNJ3CAo1N3/Ze9MlmPFsi79
KvUChHHoGZbjfSNX300w6UqihwMc2qf/PyIrLCMzrMIsa1oZkxjceyW5C4ez117rW66THgc3fWwG
SI99rr3qBUfKyBO/usVe7zrq6sNRpWgqQ9SbxNPUdzdjsm+8HyN/dJS+ISEV6BmZOBKQBHiOCQSH
wCF4VHc/HNdOdEjclGBACnnx2xSeTc8yqj6j/pGVzQgf0fCiHAAtRf1r8pJ7YqErKYmOlARQK9I/
1AKAkkWWXhXape7cCwSLS18KUjVFcmh9rNc+aS0xyY+ielJ41mQhnzIVkUroHWSuVKyA8H1m3UQV
XrPmmGks7z/FUUAu6Jjt9wn+IN+VV2lZt9nQHPSxxeaYB0m4NFfJTYzZf25veODS5P7Z9ekmHacV
9gD8rm1QLMcE6xeblkC6I63zTHkoZBgyVpLzbNn5gYTOgD8LX6Gx0VHqUxRT36QeuLC4tK34gYNQ
c4xR5u971+ed5hBPaG4nJwqLbabIqj9RT7KatBTaIsZUz7hPrKNM2x3kMJ05q89x3f8y7XlfpVc1
vDoVeWGQQTUvMY0nDguMmzd29tWHPy54DLO+jhqKpHXO0fSz8icNfyDfBB1GXYsmIGDjRf4yeAUO
SLy5rbUzq7fGnQ9Ta2CiYJwi1Nb2LNA6rDtgzryCTVl3KOa7kT7ficx6RY1bUe8dKlBSjKJh8lha
Z0qX9m2IPjnUG1NXWy5aBuvXpI7u6ImHrdwyILymM7wBjVJK8eURctHUrhg/vJkjefsWZZK0jSmf
MPLuSsKAAGhsBgUl1SYNnWORZOj8irxwfMocMNbkwwe73kfw7ent0fagFlZeCqKDl6u5z36drjvb
OAkWq8rXYvrpo9dUj27DnF7ousEt6pOCmlkmyW2d0Ama6gxUDQ1T2nxwiceulE6ULWYR4OFSBsQq
E/WYlGyq6jReVy1yM+LShdY6LMcNoY6rnnY7LDbnnBDMbITP6e9wRWffLeVQFB7xUSyYaB7t7t1I
rLNLfCZJeR1GSK80vXoxVOGZz7NFXimK3sqEzyDFwgl93Kn/jQmtMSj3vGF5QyMUgJEEWxIpW/iy
3GKAHzjPTTYTKv4cYPtR97Qa3QZRgGWdwoDGimnc8hC46O63b9wYISlVrne7vrIF5v30cFxhjzVx
AVnajRX1m5IjXprcss0jccwedxDPw/yo1GshsKzwCdbKIcjV2yBeclp0Pf3gFMQ1kJ0m4lBj5eI9
qdZ1bRFe2fZNy6bpKUmMvVv566mY15Nst53dHUopjhX3bB+WspslW9v7MS269szwYY4JjRmEKrNo
vQA2vfqBRT3/G88Wyc8WJ+3AqnoKkc6Q4hvZrV352OMjdEQDbOFz4rIqrZMW4yGztixAAqrkWbXH
69ZS27KtDh55TcBoBM+GTUrE6b85iSUnwVnk745f/7uM/tcjhqToL+rx7//wn2cvW3A2R6a1DB9W
/p/PXnBJOPlY5j/qcP6sHgMOIYzAUU3HQahzZPrj8GX9xl/3fP4z/4Hd/0/UY9P/S1DCELqDgMyp
0IfYTO7iX4ISNiZWGaps2Hcz07kWfVdUUe7Ncb618+JzAjZndzzAahvqdVLkp6Rt0y1Ao2jtD+ON
lDH4XJNc0PAWL5GfRaRZe8jPneQJaBivsHV3s20/zFTaO2rjttV7SQDUU3z8a3NX++i3hfuQejcp
/K4eH0hRac++tJ4EfonQy7Zy+rRhtYHT3er5rYxyvgjmsG48ADOHAKRNHzF+5drD0mIUZ08lm3ZO
rhxVzuS9uc1TGLmgAR4VjzDqkZmZ61OWOq95BGJsaJKr0MCbZoUOTFp/Zfd5RDK4oX50XxnWEZPr
PZUgNHcVu6FT19ZxsAOyelXjoUtV4Mkvzyz4ls2DKDySSV+iKEnWKfPiksawZ/EyhyPjrrdPIuux
IkFNLWgw6BSI4sSZFWkrpPE7iw0SN/PANupFG2FojyNqJqGBKTiyoc8NoOFgoFxQvpK8Z1I/L6x2
VMmzWmY/16FtMolWbVoe49I50i1H/55H/4d6ZEjddL79NOtOtKmHPg5C4FAg2biV1KZ9cIzqrSO3
qEX0xXjafmAj6btfcWM86AIYKFUgPG9HEvFMtzLjfO2Z4wXU4tECyl3VyfNQ8N46NMp49T6u0nNa
7+Ks+dZq1Gc6e0Dy5wBScN2UYOFzJbgjfY7hTAujj8mkK48UvnOr1hlddVzg6T7GHyR4jKWmiSTT
r4tYLq/7UicciuZhOKTmyMivqB/yVk4uj1Ylr2YFM913b5scGDSg3hQvIkWTJxdTOrWxLawK694f
+1MZsew32jpg/49b2gYoN+sAd5xjWIObXxq9++aJDPJJthV8l/E19bn94ly9Q3DadmF/LtroUUi5
c/AaAKixetanpujuFV3k5OoRCagtJT7EmYL1cY66Tf4IgKoiC+25K1OmX2lknLwq/sgq2d+Zbd9s
jbFe9wwVFC+V2xYyiMW0rVUXi/u+G6e7me1uTplt5dZn2PqbnHTyhABisLh8qPuCBgLl8yStPU5S
6FWYAB7Gvt7niYfNDSyQP82fKHJPg+RgmHcfvW5/+q286C28CGt46WTxGU0xbgAgRdLknBZtnK7a
Z8I61FW06ULv0R/6o9OcAAsgR9TAV03WDD46gCgXk8QUNOyLhlw98M1WOvLfVJW32kQ3eGFCazGd
nTGcyRYm4cL8Aj0btruBgKosnHPsy9feTUmNl96SB50PVVXcqbKFxzFuYNdBUHifkhlSPvhJuzUf
lrpGr6rQ56yTFSU73VQHo31Rcf/Rt0SM2+4wCO+RLrmVQ2pmWRKT06ritQe213NN6IvI7Kl7AiR6
40eQIIzk2S49NKc0fgltKCAawmKKyaNtfsW289CpjOGFnDDdHlbgDM6VcoSY36i3S8NWrBy7ukT0
bngDdjOGD4TDD37nu6octqS03h1hHrJOwmCHMJAAmHbr9D4Pp1ttUK9qpAU1xcKPlK1oE/XG93Qe
HvPwp2W8mORREzSNF9Y6LE4W1JqR70WMvmHkGfK7yLZo2rJXw/Reh16Qct1NxsFV3QauY+D5L038
U3B52SmfOvcQCaiIbYhnv3kq/PnY6yZHBOokmzi6k5PFilxSzKRd2KmvKayCauOZRyA7l9rvHzO/
f7HGtFtlAO+2DZHPQEzNXUnz+tYrta+Y1RXOyiM7iP+eN5bzBpm1vztv3H/wQfnrYeP3f/XHYYOF
NNZbywZS/n8W0v8UeoDhsiV26csTvs0W+Y9Vtfkb55NFexFkkuEn/emwAfrWEDZxTodttWF4/xH6
dllE/zl8TdTS55v7DmcahzPHvy2qU0fZvebPam/jsudTsUzpXn3VWfcKI9nmhv7zp7fn9h9f+s9d
8s6ygP/Lt/TJf+IGs6BiLD7mP8dAaxP86eS2LSVm5E7mfDqzE7nMNpLH6PfcmfwaH8dA1ZYf78Y5
fIp977mIQUAN3paWqn030G2bVyCiKb6GcQsTa9O1sHhrLysuvtl5+64x3nuJX7KxTk6X3fKlIH+1
+IWy6+hrnUsgzGAllejsjyFtqP5G02ecM22B2jV/8oNkG48e4/MwD+0FBUNt7QI3bkZFst69RH19
pFYimMrqpVANIGo6Qw15aexmY9DMYY/hXs9HACFtDPAabUYCASrVi2zLW0feu/gjO1Y6eJV2DOyX
0YLWyHqxwKE8OPWGArlLEhZ7Fqr3ZGa3/YAAdOuRmRTzuC0WhxWsHB+pSK/nzSTmpUVmEYudDTiS
ZqbXGt+qV1fE3XqW19FnyNmmJqulEfrnrhgAc0MYkWQdFv2AyhxC5BlTnIuQV+d4ZtLvghQYDTFW
CTvCYfhJaekJ4nI5N+BpAHxTWyyHHGWuhDfdofo9hs13t9QfVM+M50sSHSAEWyaT3mMFwDInIDOk
1Sbp7+M029ohXJnoVcv8tQOfpRSLvQ5IPKpHISmr64dLVGOJwO/UFAuODoGpegpnfgH+21QBUrJN
VrwHgnn7OXtxS5R5tyS6QclqVHE2M/dOPd/ZZOxwovpQaHEFlsuZSkBdivxbZ2QsbuOXiA6Q1P1J
2e+TAAPNrpfGsW9iVJv6MeFGPYXcQk0WZ0xz7pxgqqvODnOsVlqr0WSSjljMRqU8VI1zscGEdQy/
srE2Puz9lIPb7AGIBoYqW4Illg3WJrqN2R478DE5FDyT2bhpTINyVomhtd5PIV2HJbh4/5ovsZ2s
O+VEfdKJ4zY+jfCrtJ9AwJWrOMk3Fb4q4aXXktWQIMLJ0XflYoNQFlHr7Auk1HrEsqs7D1E0boys
WZUzPSkSnbFxA5UsHk4B745NlH4dk18hfjOPlZzeY/2EUUV8kMd0Fghiyw19BzVd4IN3luqjcG+4
2kl//Myzg3aDryNLg4jP5kSxT9O8WUtzRF9tw/RYsKlvX2e2rZquiKGecFny610DsVmF/cDejqsh
o/PYz7Gu3GGtol4ZI0MY80MQsjHuXQqt8tDfWWC3FKNPbnN5hx9uBaUOYFgE62eEWjVq7VaLcapg
iRfqtoCw00NyMsYPC2ue14AbmcINgdCdLhAX+KFz04JjN7AdrPzN5HTvrszf3Kq/LyvG+snBLRLt
NYs8akPgr3CO1bygcuNxV7nJwbbHbTMs3RJ8VpwBvK48ktQ6j4bxsPDkpM9B0Qynpzyrb2IIUI50
njqgIfhMWT339CE3bRxtZlZnQZHXx36ukFYLULjYZijUWrre5am35SJBnJvOPtdT/pMsEGBhZ0GU
UndsmMDoxoaMgq0/1eF435eg80p5V40G23BpduS9oZawVCcD0SaPrqrvC8H5eLS4TcUuFeKWX97W
Hqmm0WiwNMqKXSwZK/rWg7Qk4cBtk9IPRLBD7OiQ3IbwjpbOPX2gvwfmHzzNzXEC5dQxGu1Xnpu8
/0l3cRsuEddaAm1I6UHp9vluJqIYtFN9F2fq5PnGa2cAhEqTT9pIz+acfbgJl6TusJ22ZjcHl9b2
e5mmJ9A7lzLDmuh7kwMrD+g4WXUUno41KTDJPBgLC7RRK06TpR7kRFiPmGax0jzrc8g8tvWoTAdD
hU/VWHrE8zimekZ2Nsr5Cp6GXouYy5vyFJ8GFNtfzWN057WqAfKjw2chJbm2VddsPYvbEgVMr3Pm
3M4ZZ36Reu25icHEV7ZOJhsHuxeA6r54ofZj2OWJFcVXO+LFaKjocby5PTTpqHaIvjwa2FWcXGIF
gWEl3xR3cP+o8Ivglj+MqfUWKZpIufx+hUjeLPzC66A3Z81vSbdJEn4GZWXMnXm51gd8zQraeN2E
I4jVeYsvPHu0awhBmv5I19It+cv0hGknOhj0Ym5igWMptvEpdGadEuQ01gXWG4IlJLsss3CZ7YiA
lcNUIt+GJmNe2PIzpJJxrVrwT8QrYigj3As7Y0eRybzWjNDamJnLkw33tjRqDBMxUFenls6mpwnz
HYPxhj/b2hUJUi3iR5gau8AhZhoo//RHxDkFQYYNJsETOeZ7BZm0C+1ftpmyhBqzedt4LbS1SXz6
dm8FJZc11uKuXbkZbkzsf7SAx5jwOxXa5KhFvDYn570pPXBLbZduqmZKqezgUO/aPD4UhDwVLpyz
mfkWqQQl0JmdoBRpGniZU2wzl5XDlKmFKVmbd/VgfIqpMAhSlETvYK2tdAwBJ1GE/UllGL8Lm5LQ
XMMG6wMmZUvl6XnxbnpdfGPJbO+g7dtqzgHEx9+z1hdULvHbzXLL4rqzi7Uu0lM/qo1FJqehYnUt
CwxsOcP+LgWZysPceRxm9aiS+m4eX9rQO2jadhhOZkufbXaOjGm/lBraOeJMpj40zwkm18KUwjVS
mrTxyCw7SuIkrpgCtxiBes8fsp/e0wkxSBCuVU72AEQ7mNojZTSdr13VSCxX3ObDQ6U/F8ZD1xIK
pt+jyHcuSFO92ri4EcKRod3xZLZ1NevetBUePoXtvgvFtlIg4Abe5UM65V9Kn+qt3eflc5Ip1haV
3d11C3US19hN5PDkMugNegqt2V5b+Bc3rEa0QEESuot1l8k9XC58jhbtqMXmqu9ZUfn8QJyHbquS
wenvD7B/2YwuK1v6OA16NjmDiwXt86fNqB5pbuZqXks6gzCN554dWlj9Sr/9+29j/isWid0uSVff
ZChg2ysMY4nu/fn7EFzqNQbadj/F4aG3oeTDKBIV2M3e+lUL9QKvGLNGjiilExFPlHGJjfLQLsK9
4e3yweezYetqnTnWq4r6X0hBD+3CZeTTjHt+pjRTwx+xmm3jpfSSa5hU2Aa8iKHYQA0Mqc+BUWe/
OH24+f21/f/sDMBwzHTno9T+360B549CfvzbsPjPf/fHtKj/xsrfsmk2sVj1LlTkf0yLgL095GBM
xcJb/AJ/Lkrxf7MEVB343eh7XDkMkn9I0y6eZ77c/5ux2bf/Hcpsew4/HRUpviscGzX+X6/KdK6s
RnTS3GcgCLiy4I75endwXfHhJfFjxWFvTQI6W3Uzg1nlHfXY/pW4JPih1VWszBWzGfVgdsa0ZaaZ
H2i4Pfu84iSW5Z8eqhEGgMxkEQxBoEwOfji/14VLD1JnLutVokRp37L5to130TNYkFe6dG71q26q
b0VEB3MQlQh1BNo1dz4pFFxTw7Lkmwfg9hayrQHhfpOAlFjDL7ZZevUL0X9pAOdUs401+yOSkwIg
Mp/hVrhBaIDYbwptQ/J6N/ZicTB578zuTqAsG6Cn5gw0by+nsbRqcOBaF9VMZ7JZb8Q8FBtWbALs
ne/LSWQYwulaK7XHwo1/Wp/tOH7fd6jor2CTwGVGxrrLOsIayXguPBOjUpZ7a6wi12To7iat+5Vm
xPkottxk9gQoIgfYZtg01fbzFcma/Wj15PuJw6e8BuM7JFBwisW/JCIciFCki7b/tqLOWRlm9Dpa
erJBTwRBQINHk3sVFNKENlKiGztXLTXm+OXX5hzfNBmcbW26Kto2VknGbGBrmond2Xnsi+rTrmlK
KSUL7Kg0byvLoDECFbgk/LLmrOOviWZs5xC8bW9xT9ay6if3mp1ldc66xAPKUlWDaON4F4TiG8Tt
+1xk4Safy/zZcPNH5eAndPi1bhJVj+u8Yo4tpfEdNroMDB0pNWlBdKBitpElD0PL+Rn2BmtWHsue
8N4a8iqb0siPPqA9xGDvnbYocoDFFBPJK571hjpjMQ5XmbBbob8CCRsj+bYo84WOBIvbzKNARe6n
xA9REwKB60BvpFuphwywCyWg7cfYTdFGNhnefQjWfg5oumi9Z+yLSxyYhcIylw1WymnKF9k54/0P
Wo0p2kv7bxY1R31GBK8s6+pl5lM4IeK6jTj7WWKcMmruOL9PvFWDnOl0IU7l+xCiS5OTdoq1Fx9N
FG7I9HKQ6BPeXw9wydw0gaXlcAfD6d3XOVghzHCBtUwlrSFvkTAvkg/BxnfsaV0pzT9ko/rKnIpU
olN9l9SJlklM5Nojq2p0yaeiPIiztzn86ifzlLq8y6ZNhQvbX2DHAIUOvapstrrCxsKpXueR9rGE
+HbgO+XBTMQ9VRE3XuW+ObVhrA2jTNbj4F36wX2JKJ9Z2wLZcrkVUipW3brm8Nb6E059J9vWcgof
KynydbtQp7QoPUV6rQ6hJHA99S1kG1M+jxQZWjmGCn6V4TUbR5YrJtNyjxOIfW39IVrPow3UitdC
QBmskXMmyUWaTPlFTeO5LDEqRlGeHugYJOkMw4Z29x/88t3edqvw1ABYWJX2cK934WsLge/I9wv3
SptBqsYpjZE0MQZTDR06ZLxYl651o3WLrTkjwDzqMGn8YqIez3OxEEyAW5kMmWGp9yH6zGgTSw6X
eUHPSyRIIvbF1ocusaeL5Qpp4xWTy9ecmfeJ3t9Qp/msyegtMSsF9tE8kAIEt5G332bdvbeECVbO
RC2r6p2vgV+v3pF17nR21aMNHIbCKfDDsnoE3fkrbQW7FgkAh9tSnmfvVY6Z3tcGwNpAb+FVu5/a
mL5aJcyoREjO5XN7rG04KpnlJJtcOK+RtBa0OJGO2RJ3/ST0M3MBNw1MZxsCxU8hHvnAshlbvCmp
dkViUvzdpeU2mqcPd0ra7WC4MJu6IQa3ab03C1dYNIJ7k/qeTWtesZ5PF0oTd9+5TB7cgcyKcvGa
Rso4pz1H/WQCfFTN51kD7FXWiX7x+jZ5toSC6lHXd+0IXZFofRyMWftjhnMWzOhaQd3ozxFaLiL/
8KxMzNaZqbdbiF6fcLe7gEHzm+iMxKVPVB/o0YvbGl+FtNnqMR/TUhRhqNGwbvlhni/BhqtIyNU1
M5aWMiLZRytMieLSXjgBPpgTmz7iskFZWBcm1zIoNWygjYkrzvUyubI66gGoENMvEmDeumtG7aSl
EMYBcDAsljUt3Ck31MjG3OBkg7NtI2oPRyfpyCNwM9GV0a2Ej+QZ9dCY3ShHZ0nEa+eQzozzIb2k
qW0cclLXQe243TbE7U4QXH8qIoYN04w+HJzk5Fdfu6klptuZxqmq5u8ZNzhXLUQqGA7zCck0Zlcs
Qfwg4jkVc1iruLZhzODicF64RFgSlvhYLUrdeyzYyuqei3Y+2zk/f++3sMl9Z9uHNIHwbiW4wdt5
15uhwSbQ+mht2yI14FJe1oR7gCN10PuWXEvLmABj2XfEXzqCSgthv+dzk0tevEWcdV1zZa4y2/8h
s/mDPghzpuBik03F1YuUGsy9QcxSb0DDufq+Q/1B+4JBELvTm9eNFLOLJ00P70sxXyoPX2NiFN+h
af7YHqM7yU5r13UomI1rajt/7CiDCjHFGyIlDVDXLBYVzluGlHMWwf+NZH4N3aa6xCE2/qzDStPq
WtCQd13rrZ2SEWqOzFDDak47JtFy/lXpnBQYRHlC8TziAaA/zRPoMkLAG8/Vh4Mp4ve4KYuL29rX
eewbyi1AxglsBDhShmk1FAAAIUpLhkn/EdpTu1bt8lTUGPvjAghWYX9TGvTZCaAxvHy85sbsbwSd
WFwXuo6/Rsl9JXWxdZ0ef7L2aMjyblDeU5zjyRni/tOpSUpVPFALm0xuLyP9QJuvzU0p4lNeNPDE
m7Nndjj9JS/WsBnACRLxqiydryASTHQiRiQZAQxbSIo9DIctvWUROGb2+7HJkSKazPfOqHEX9Pkv
M5ohDViwNAbbesJwX9MihYKLULAuY/exNRSiQBVqu5JySpJh3Frbyb9hPOWplSNfdWpO1xotVYEt
MhqRY1KtdWU/mX7zVmnAF4qBglP0EASrVNyMQ/cwllEUgCuBy+GFNvJ5j6sr3kyLlsgNnE18l7zX
HWo6BUgPnkXlpj9wifmtCHnCurdoE+/oiu9mrEh6mKzZOQ9f2tzkcNuAhZhd/dvpyrNZENTX6vGt
GrVb05ke48J+JZpcc/9Qz7AP242KBhL1c76CWB9vhyJJNr1Sd0Zu1rdmzhCvqupC4ck+o8x0ldrp
MYv8AeUKbkna9/G5KXN1GnQY/cp/6hyab9J0LlAa6qNeNLdoiT+pa4APycV+1HT9FJKl8gEmcfNr
v+KkPYSlA0YbTW4wCSN1AlaR9AjG9nAJoLctjV0ma52EMLGk97ZXnK4bXz0Jdil+Y5xqRN2V44LY
Zs+CtsLee2UX4Zk2I4STaZpAN2CVXGIeOtuYIEu6asn1kXbmpLuSvZ6dIJze+Jnv7Syne06VQjMV
xHiQEwkn5ec07Q1+3cI70cQco30nX2XclzfDYMY7UYxP80zXcCTNq48ngNRwXPNxK14FpSQk7121
6kKoeUI2QKMLPiBaDrsudnNBL4GXPShV0YOTaxnbiu61jKD5loUrgaaFtIE4sE4kZz6NZzOUM7nR
C5cqE8U172WDCOx+fGs62h46In0g+h795RFRze2SVUqhWtvpjex6pKSUdvsoMd4LBMq1ToEFwz+J
OQuzhuPQSm0qbn90wjmBZnvXoSp+hJOCqzeoMSKgmN1NyhnA2/hUd/Ow5SYZ0v/dW/2utbQrkt45
70BKdFiN2kHIbRpH2jbzzfe8hWDluTWTTosiV9MrRLQh5Mxlto/lDFsb11CySjyKunMPl4NikF1F
Y/GVg6VdVyiXnI3uCsP44MQDok0br23R6yhm4/cSaUc6d+/JJjwZJC0Cs0fJJYUiDiz1eXLpDQ3B
HJ0jL0Txid3nPszNbZUA7CDVdBZN1a/tyb5WOUs5+njHvRv7tzwTH+JCUv5WZeffg1hAQpJtqCQ1
baP+PFBqsxKILyvf6tp1HMf3hqL7rdSaHxrefxHc01ahMV5KI/PPhYDu4051fRjGhAvCCd9ci77A
WK+enVJckthSm9COuXgHgzZwRfLc1jghuTUHQL+2XxEjGT8zOySQxPWoQNo3Vg1+PO7nu7po77XF
hiB6zrqF59qrnsTHzoKXFLhj9dGMZrgZOa6vTUrOV26BLytKmluh4ZnpfHGbpbDRtX76IZx+GZow
A5aSTZvar7sNkuLP5LkV8wDmWUgjPJnsfBd3yzA5q9ssxOYKqpXNTjPwGE3hNvvMMOuUHfRKz5J7
Ux/W0unvdLqkCe8nux5FEZFbv4a2E3ip3A4mEI0iL+9aI/9osmlfUi6AYwM50sAp1MSYcOZRPGuO
/VICrSmSumNVMPJLjGaALRIu6Kq1oTpo9iXUtDyILedzwLyzogbQYbeHyqsXs0CUHllF519RtkDs
h7DdGDrFHWOKDbTUbSj10zwFqtbvG5thrgLFDSy0SPBPZBymRWav02IYt1rR3nY91DKAaLdG09JJ
AEAHhUIlh7By2LuWvD+sRJwNt+z60MJ5WOkdA2EDf55Yn/kyOOJ70tVD4jXFuUvZQSVz5wWmHT4N
RSNh2AricezS7/QSyhWafnIRWvWLTgZ8UlY8/xcZsNgwcEL8rbRWfSd/cXz+/m/+kNWM38QiVy1O
DN/zFlPCP00YwNGwITimbrpisZf+YcLwfjMEf9lzPLCxpuvxR3/Ias5v6G34MnCCGigz1Mz9B7wA
vhyy2b/YMNB6sZ3qLvwBhPt/R2P30swLxG+NBLrp7rw8ERvaZj5llAIfiYANh3qJQF/WHNasRP8o
Y7tb5bqnv0taSrhb4M2ntnTeti5N91rHqQucje8+d6RcaANtvseRkvNq+ui9+VaWnMBC07nTDBps
Ono1u+yJq/9ldnsWhmgp9I3f1bTusKvt72YWRXkdPoGHeUyt6AQI5UjmlSek495Knzuy01C2ajO2
VcPZ07xL7JHub0RCIU3Fp3jJ2WW2hvRTeTn1FeJHRrJdTxOPLrfOHvR5vsh4Oupp9NJg9u7k8N5S
ibCy2D2RCqCmoGnu41mDNxCzkqoGf+2B7oFm5s5B2/fGy0jJ2b2plfal12wO+K1OQR94kKCxul1N
bpB1R/PZdlO3wUfwlmpV/kZxX7WGd0sWH4bRkz2QYp9QbJok+mWNnbGh25e1dHL0Y2Gy7rXveuVP
u6qTJ05eR2pGviVVufFQ3+nK3QoiHgT20DZD5j2NKhl4uV9m39+T0dhZ2XjQ00XHzKFBVcBSLL/a
JZ238xMLbDSXAO9YkbHYwMQm6+MorJ0CSVrV6dNQE41g67jx/Pjg1zxj59q4VVP/IEicrqRjbVTa
4Zm1bxMfzYiX+VpaNnaCZT7JnJrsn0FJWTtuGtwSoCjBanq52R1kbFSUcAkB0Rw9KfJh1npDDCYV
fyEYczNLfmKfSTEV5XQUcr6pkFM3mu289XPH02yCLpXUc/5oVl2/qXX5KkMBKgHLwjbRuV2KZnpG
1qV4reho0WXwyrKFdqTSG0S8k5boVmCyzWORI6qtVSUPOWIG1RbCfs/64TYTCfFcZW/buSAE3Ngs
dOMZIrT0oKB26Z1WaRhAoy8xa1helPHoxqUOqih/7huq33JBw6KrEuLKhXOoc+PEnusVl3eKDY/p
SAcVw2kOgPG8V1G0o79cDwRFvxDj2gP7MFa94rXmKbRjVjLBWJu/vAopER85I3UOiTxv7ozEPzJN
AGbWhnfDxQScNfSyVU71lRqN2ubAAjea1TwPyxVCje1XXWV5gPOE7rVi8M91M71FPRGBMXUgRvvm
tjBnbdckVsomm2akvACSN2cI6GbvXLNGNBeTsCkfIF6fh8QLavg6GW6ztocF0ww2O0jn5FiE2UVq
44NYMFq8NYppGu+OtCok2rEV1xqc99XvSejPGqL8xGpql41MMUk0/4Ly8eqYXREojZW2p5x9GoHh
af2MFVJozLsJas6Nb1CuC5wJVw7MOJJ26Rps2R2dxggxrWYHmtCQTkKKlWbKBPeWjUcizxUVwSZ3
hHSYNYoxsf1yl445cVGhmTjtmXG6PFB/O660XhCpaWD7ugJRSBa9dgJn7lHrZvoH3BcAByqDrSIn
YTqD2rB48GPKnYXNKjfXoK7Vs3lupX5bNfIZ6tuziLN7RiJ6f4z2CGugYEzus4Mw/Z5wy7KT5sZA
h1kyPLhllT6a0nnVYFTCQGYxrMvGvEgQgveDVontKC3/xhx9jL81/qjGNM9lI9cAvZ8doV0npNtT
if2Dk7fg7kr3IKqE6d072WQHBT2XgehwHaSUw4Ny19Lntmid6/+wdybNjSttdv4rHd7jRgJITBFu
LziTIiWSkqhhg9CIGUjMw6/3g2t/vt232x1ub+2I2lRUlaqKIpH5nvec59hWPm5lZzDycgU5+V6H
iaMPaQjOXW8XgOFuB6od3YEebTVgF9XShrYogsabxsCS3tcJ4OII0CTdbp4FDCDHbhPUBYgW219m
WXKt1NzuUuNZHYkX5EtjNjtHSW9tEkHyxrcgVWaRYqyJHe8xHrmw+bnxYrchrUCWdZ5YevOZy40H
F4L7y8D+nEsbdBq8GhAmLWgTcWKubANJqIFrsYaXH60aWR/0LAq3bk4JtJ0z6Mdeuh/p637sSnXh
zv8Mh54YIQ+ePoTElg2E+hOD7icdHs2idZpnO7V++rxTKANls9InhNMuNndm3ums7MkLdP4uDA0I
ETYhtJjEkN8m343hr6LIxUqfk2IyNfFOAwtlC1RmER7iCTjipN12ZX2ijvNWcuSkU/pYzOjiMI8/
A8DHK0iNPgMsXUa5g2OhGWgtwvtkrgc9ve8H6uW10E12mCzqdRRhNLBEhSLh9GQUa+3aMZ6yGcca
5xc8kGlevvjFsKXDfNz6QSS3qejZykosQXoMZq1MuNC6WtytReg+sLJ1l0LjYu3yQQoikpspXxkQ
FxbiVqueXIpX7vS8/MxGnAleUl+8vqwXDTb1Hd4bDEXxfTMF+7GjQ47kZ7ZyRHZoNKaguod34DfD
D+AOOPFt9tOYZNA0KfEskieojWMOhiyk12wgBGxS8bwwOU2NoDmVpjzJ2H3WaD4QcfJQW6XJWaw/
q8GAYzLHOVNx5d9LfJKuhsBH2eomdN2W/P9S+sFnp0/jqozp2Ksa7ymJe0AuqllKEX4nutcvldZ+
sjWBFaCfLVZ0GOe8szbO0nxPfHNw6EwN++659NQ1AdpMu95gw/DwdjBZrkWn7UXe/Hi5dHeJyG5G
ozoiyJG9tM3iiWYMbBYGcbzc+QLeTO43SOXWjZ2npIkBnnNQR8q5QMtlxWDUO6Hnl8zRDpNJ8wgu
z00fFidVtE+prqiXlOoSV82lTZmR6Lc8V7b+0Pf1ztNGFD13qEi/9KcwkF/WIAmL1Od8zO2tbwB/
V/jUVv4IWwz955h6+FXYgEJBEFO8VDYmKyuv1asdaCdNgN7hDJq3muE2bwYqTO0qBmXZlS9mNe5R
QTBS4v8CUE/kJomoBY9HT9uzw3nP++4WjBRD8elh21UM8QZAlb+IPK5csoQ3BNHmIZOM/kGE0oL3
fS8LGsr6vlpjAiLbHPYjNXcRPHHrbtDhVZhmdjTiamdUILjhTb+XSXXJYtIwcg57QOUSOOHDQxjA
S1JeWS2cAC9fP/aUf4j6MRgz8KoT9I4ksHeY99jEWnMPQkBwtB6JfDZQ6AzVIkIoJjc9Zf2UDDDc
OWtJ2pjxqavMfFkDqkIvpEBk0B4iJ91x976b2ryn9Y13HYrv3kRfP9VRQwAxG72tsBN7zaaQJ2qm
ShYYevnshyHhJ9I5K+a2ZvaGjWxO9GqJdXag3MGuaDgq65U3OYBVidKwcjsghHPtkSpewwsBztVp
2tYUMLbdGqUxAOPa1UO+DRuBdOk1AGAneRnmShHpS8KakjhiMjWEhQNKEGVE0KfVW7oSM7gnwhfP
iRzumgE5zioJcBYkV5zShZIcMDoL++TAF2GBXLAezOmdLzu+KC52ZNqs2PRJfE9qFvhGgDcW7yBP
eSYnnJLyrnbMmyWBGKIOljhIiHwMUurHrkN7cmLNX9MiCmwqrvaB2Xz5fjJjeCEljwNqb1CTpLTh
+GV1SAFH5ngPWRA8VYW25hGNVaUF7eKeUqSgpAeYQ9mK3mm8PpagnBcwWhbK+J7KH/LQOvuxaOAu
YNfYQ4E4s0PgXcMR0FLP2npqJTN0iSbxiKQ1auMmmruKumw91iBg3fLPgyA9mlEzHovWC1dBhnxR
lbK86x1v2jgMOJCLdJ7qusZNRzNfIppH13U7U9hjM1oPkdHsjNrNN9TDesSnucomGh8JSIlE76q5
pIGsCWeZkx5V4VKOENBFOhhacQT4qkAmeuKiZRhg7T45elwRVuUk2ze9murVVBm0tpniYjAqbVBS
7mpGhxW7rG8EnKMp0URCL/wMciA1FS2zcXdVTfJQcrZTL+TwanDlacdBrdrM50LUpvdFBUs+DJ3r
JMZpZUt8ry3ui1mTI/Y6+xJ9lxo5ZaQtbX3hm4+3E0T7vS6j7aB5923QnEvHwKpeUJ468hQBUc8S
GceFaIKUaFn4OF8m8YuuEKuGlZuydaN4APRu+mkPuPsyV/gLzwkgZKcl7OJIzYExXcJRST9rmjeW
8FRYdXoKj7Xi3dw08oVmAWhVmcsEMuK3LNRTGZWfqTs+x617KMPyrqoTyJXzOi0ou2TTTf4pj8yv
tvJfmqD95vnEpbHg80kPzH3mtHANxBNtS+Fi6ONPrMKAm2R6DNribSoVKdy8/s0p9IH4PzzQIEuW
l+o+RoNX2jyyTWV43yrQboUN800yXovKDR78umSRaOdcv4V4Jjon3uWUg/BX+cP/8/aoWcIhtfIf
STiPUf2R/DT/RsX584/9Q8WRf3icaKZrgboXWGz+UnEoOBPEZKRtCRelhr/qHyqO9YcF6t7mmMS4
5EiUn3+IOPIPPFZgTlxpcq8HsPafEXGw/v1dxMEU+Ke6RH2ZzUD9N2+UrKsJ2Huo7chbFFfyL/He
rN2P3qJxyOVmvMjHxliT7cJaH7FTAi+s7QLdOXVuxc44Sq0HszQ+Ytd+ZN/7mxntix+6RPNJFi7d
qWRnPsTzbi16pNp0POCnxaKqmdUulVlMd/pkb+2+OOMWr3ZkGV9cO3n2A+LqcNbUrpkzGU4vnsIB
izZJg2iNH5b7OkCRvXCquVOnIeMwOdmeeJ1NZDD80FsxbGQKfC4MoFBwoMpFo9cbs4lvAUIWxnaL
lmQtvQxW+KlpgNG8EBuH0D+yhh0iLZRAjUiULtocnznweNIiyuexoAW4ZPxK2wPWmjYU/HxkWfld
uEGwzkfWFcpzvnpneBuluXGa5rdBtVoFXrLxTVJ0eslp06S5+EkM3F3KAGkbmoqSjqKAtaU3d6aS
r2lV4GwCjLetRP1t+4hHMayXdatbd/QpnQwB3byTtlhz535QcDJY4qT6yTR1nmxWDjERnZ5Sq4uW
ErnpPjQxfrYVfglDeDs9dzGrJal2NqCGb1RUbrlN0ZpZThzxcA53vRWF+6R3/e0kwVdwHM15mJH6
Vt07A2jjUjRVh6lP9+7A4WUn1jcYGkWnE/brNo2/NKjNUNOt8urS49tHBFYK3v8AqPx7JbSPafRp
RDFs1ptm+RQa9oUTeN+o/qOTuVyOTXV2e6Z9bCJQ+Ey8tLGt3eumY55GzzxavOlmqWbjO6yWM2e4
TRH7i2CID5ONLpaEDkX0Eh1wyJ1Xl4DLGCUvgecydHT+LePoC8sIS8Bcdu0f9LTbpq65U8iUPOLf
slCfF8buOo1Qg/AG3IYWlgIS/6ER+as+RB+aw+jfptpcqi1vvfLZR2ISGfyNH0wfTW+9WWz2Ks0s
Fj5c7zoYv5guVhEW8z6juqSKwNM1RCq7eKw3qZNdhWm/t577CY9vb0IYZ9U57GMJwCiBC9Ga2yxm
OehgHRnG7jwZ9qMq5c2LSedovXWtgoDD3xl/pBzepopToALh2KXRI3TEtVcpZx2RU/AaRf93Ozlr
l7XLWlm4fVyX4FOkaSUc8gzcjAHus7Kx2hP5dtZpXQUAcog1IOIZazLj0J89Kt9jyhu2ftiJZaVZ
uA9w/I7dcZztcDQMvo8G1hlfWcnOqYxwbccU7ZHG4mUU1l2c+gTGEn6RIdSDK6S94Sb7EBk+foLY
VL6K6itqzTuMHTUTo3YR0nu3Sj1YmQFGgnDy7mEu7aQ/mIvJgzsYBcXFcMrHvoIEGjslDVjGLTPR
Ean9I+iMQ4Joak7LcxYbK73LX6ivOXt6dg1btJYibL49o7pperhlUXQdfWfWGCldMNtjrPsP0NEL
qjVcnIUDXR5QQt8QU7ZOEq/0nI3pUCavfpo/GiyI2KXe9H4iga1eEJVYuLo0fCv9mrMow9QXtBuv
mrCtBNQxOCq4wx07bO1cPhZWdRojskoWrYwEC2yaI9LgEMVdyzt1XuW3hk6+xPvCT/Gj98NjmNaz
cjvJdRxhC2tgKLULs9N2CgAD9wNRLgPLmF70hh77gYiJPvCXDtQ9b6Q90BdORt4GP2CW05vyBaJW
6Pymgo/4oPXmcqTsYhXI9mj2KCOGJ/e6jy1qUFs9T64YTL40H/BgXRqnwvLdhSXd386wN/R9foLU
eXbD/gyClh0ygxOuyvLHFUBxKAC7i5vyOcgC2JlS/QpJ1wLWOHPlCswV2Wxw6jIbbbmKnnhb8vwx
ch7odDFWIbvJITV2XpHPJQVUvZVB9YR7cm0rWXODx3+2hS6fbNpOHFrPlE81Bvz7oREInU1iOneB
aqHZ6NQMF6OWruy5Aaibu4A4iUmSNpZEqyHdMzcGjaQGQSNuBqqE7LlTiFkQ2Gx16Oa2IbiiPq6l
diMoIvIlMMh47iayBjdchab34mnGG0zJX63ujwMIgTxmDJ77jfK56cifO4+0wuUaTQtSPfchha5l
f9QZW8SGxiTqAN/S3nyO8cI8cthNT2yP2jtJz1I+Fy7xP8RROFvd7D6AO4xyPjvowqVWap9NYryE
RdbtqkQ4T8M49suhLT4TtvhLFXSfDIMv0+AfWz9K1lDHV4NCcYmq7DaabMxdi9xVAiUr8X+ZG7am
Nbk8+AUVkr6eLZMSaJHRzL/Ry26p7ZAksr77xOG8UOcyH3/rnlq20bBUuOTKPWzzgeQ7NWHaJmQk
WfgyEfRXktAMXdKPnj69OGG1sbymwiTMCy2ZFVOh7b2GNN8YYJ7Mij5dy1EykDehf6S94drn5EfH
ERWp4FhdpGAMdrnXF1RE8+ix+Qjjhj7pI48OO1OAzqbpC5vHcxBzmkeuhTAscGv7j/nQruxOPVqt
ui+dGrt0kqB1Tb1BfMO9FG18ivTo1xtY2HbujoFzx4xLPj7oPZxZESmazHkA795jM0Ysj0sygzIr
nweDubMtj6A63vGpXF0bFpZWyO9SZ1wyhaMeEVBDfu+QsiYD5EpTJuovUOIp8Hb2hNUiGNIfO8Dx
k2mDjn5qvwV5Qo+I+6I6lOO0CKpVN7jWWtiyXplFupvq2WRWj90maxipXXN65ztLM1CEezknNUga
Db4bFOYVzR5rjeXEQi+gvbl+sQ07dzNSR1+X1ikY61fLD0GpsRzre86bwDTY99R4sXXy1pyon3EA
adXF6mWyd4B6iXybw3hid0VI0O82vPfAX+d3HiUXvCPKo0KlHDKbhLLcpN20w9O8A7D9PtnmNs7z
bw7eO4cWWWAl5QHC7b2Jox3m5HOIUyoEzVL3xRE1kSukWhPFWvd5cMI/4AChdM40bjaw+6rvfDCf
TRtRvGgwZkADY8UWaU9FnvOylHAVeqolFyUPAvJ30x22EZZ9Ngpm51jb0dbu3LE/QFGtFwnBdvhN
CAa2U/8YiqtfBAC9ZMPmDTYWF5I71IHg2XYChu08vg4KpjFM37t6yA74qGgMcC8+8OcpM2+un3wW
HnI+mwmtt/eexnzZF9G2D4pt4U074G8kUMOtrQQ2OwwlyJDbunMei0TtQpza0EZ4mEFEk4N3b4Xi
3Gnxs1YBwrY69eAl1uvI44T9mt2fAPCyiClqPtxTGLFQQuMiebQNYj4ZzuxBlUzN6bixR/040ZJK
J+K6MimFSysu/o21wq6zmRrtUJU2QontbqqWXKLdP5WecUAOvZ/o8z1jzIKBlxlmtDcss3jtWxyM
XZmbcwVuvXW8ng8ul86ln4MQTZM50DCbJ5BTKkG/pNCJ+WJGQ6oCN1XjMgWHNerdLAAf8VfuExfv
ppOpaRnwAm09w1Rne8y4GceRwfeo6a7878dtzgNyhRFvXAUxqG5VTkfWNnTDDOLTyLs7asa5Lelh
twRMSYUPd3IeZgrAHHcU3hEtnk2z1e5jP3hqoaO6hfmTBj3R1vDqa3xMcxB821AY17E3PirqsZbh
lH8VYLdog4VfzgVa2+e5+aJ7mrVNWQ8uozhe1YlYuu2vEzf/F7P3Kfqqirr4bf7rnGj6KhR0mCBs
/lzw//Uz+lj58fff8q/+RP3f/vxl+Eyrj+bjX/2EkBra06X9qcYr/qb0f3z1//k7/09/8Z9+/vwq
T6P6+ef/8vGdgYeJiKJGX//eFA3Z4X8fTXqEZ5P/0/1H8u9WjM9UiL8mcIlbAkCWB7bCcv6Fj4IK
BcrICSZhpHDxMfw1gbt/COhYTNjALKGUSr7cP0ZwfBQMzR4kVOEwdQDV+k/4KHSsWX+fwamCsMnm
SYAWPAesv83gFmAFOdCou/dDTFeNlzyADrBWM5V9bf5p7SQLQUkR7VWy6o9x4ND7pPU4OQcENTK9
yZY3uYEDlCK5mLftUkf6Y+E4EXalx2Gj/MjaIiFb0Bz8XwgX2YNIdIw9RuAupjHLqWCh4kQmbQXN
Rvc+B9pu6KDqr6z51DKEC74yB4yCncMwyCKH5aZZJzwp2LiOBabfzjI4ZupqpznFrrXVAItm7JaJ
mm44ZNfttG+0GLhkKBZlbqyGcoAtDaMAuYq/u3EOvSTGHGoGIKoh8B6lZbwZffUeBIQtPEIU267n
/tgp/9G2WQzUoU4Ouu6/yyFBIxysByYkGh9z92YO7qlMSsYIvelYvU63Ku6h4wfRbmr778Bmp4LE
F1kBtKPxzu2DX/DZV0rHN2mJT7oaslsygHcsk2Bdm/2mnbRD6IxrPeR4ioyXUqqz7BjLXTl8mpa4
cVACT/LXHuFyHot3fZNssxHtDrcWyMIzO8W3rrQ/QxvXhmk+uyLeGCymFrqbUXoEjNOwV30nHlB9
vqOGRuxMe5KNs+KEXfPIZK/krNjxrQnvshQ0r7QKk0rOvK3eJ+9TM3wEffSjF+EawRjdwdhaY/bk
Te7rkFe7oJWraURtTMvxiCnWnqXBgyZJr9kejjnRZ698G1KcHx5HLqNcbAb0bHXGhQhNtrJqjb0y
S24OECdlUPc1tS5kv6WbnLWIMuWd7xBp0WV+iAIT1cDZh4k8uiEO1NRuocaPxZP06u8EehlJrHXm
5tuxDgYKESm89UJ3m6EFI5HqR5noBMFZem7CWPGAboqPvDQPFWWJlA0cdGs9Xe3GYUMfNlsqz0++
j3RdRCd/0p+bGi0EEwjrSdNa+NlLXHRQLOQ9+/arWaWfuB5pBshYZSIifXh55s41eQwhvftp5+j4
dS54o2JlRD5RT72BAySOCuveTcdXq2QOV7YNOLgX05tJ9mvLO4DYFTgAL6i4ImMjpbqiaMYvbgUr
Kdij4fP9SMoemcQ86HZxHqvhhneLub3W94UjVmWY3sla7ip/fGnD6I317QMZkA2bUNofphs5deaG
4Gkyw72MvHVAxvXQ6agZlHlvfaAenTveRza0iCGxP2VFMViJeFyYxa3M9dVAaTbrqvjTLKon+uDP
RU2PysB3s+uqd7ODKlJZ6jvQ20+nCJ8tUreLSM6oyMK9oBN7C88qzmzqIKqN/sIIiGy1XnczTZqf
TMmmqxVvSge6lrDKMsl7kW7v9sU4e4dD+zlxmkctTvmuYYSoWdtCaom3osLIm6RFeoAoyfyefiVV
3y9IUa5JDdxno/NAb2yxdGdsXCe0uzCxMX2myZczhL8iszayHObzWseiyMGdOGh8ITwtjyfGUpTj
VhDTjPPuC3/LnhRcv65q6zfUpmU+CPkYhz7OXaNpGGdksq3K7CsLOndrpe7REnJNeueF2ine+DHw
rSoqxSVvWQUamp3jJmANyDXf3NgyfIxF+qNGLVyVXMwmggKMRPRZaXlTzHYpmqOq4Jzm3bLKne1Y
uNcxa47EmbZ2GRqUEIwXTaS7VlHiYspPP+4epqDYTZ37pUsehyCGoLMxyXj5m46Fv3Q2TWffB5O7
clS+kpZ900S90lx9k7jeWZfDpjOpvY/cfdri0E3EJZww3gEHxmeg35uldhnU9NjVpBYhvehUJAQW
LP3K7ykfzxxAhfJUhf6ujDoNIwUtAmG+o3WQEvO2fqhbZBpyojezMn/jsT9y49lbFPr2NclLxpxH
IRVFA3UzLWkzftEc70nzzO+i99dxTWV0Ci0WzbbbhircE/YbCs1c+nUzszowfU3IVQulFa+BmPSd
8JWiZ43vQapi2mmaeO3WwbUoXQrFXTo12hRBJlJQVUKteRQgKRY2+Ik0HSwaxqJraIBrSUOu7r3t
UH+NrD0fhtgMMSmkzS8f4F+QfUyXk/PpUPy2Kf0Rt1d6LmxBXpEcWhS7vEyG+tYGnqKTa2n4xlW9
KI34zXIQ+Wy3Spe8z5HU9PGhbzCAZDm6I/6tbs8N9V117LUatuGDhBk+TONDa5nhAt/2oXWIV/iT
gmmnh+cpwKCRmi6PMhE+O05xqXUSMVHRHkoZXxKzkxuKRTYA8QEx+sCjzRbvQuU7b0njGw/p2I5b
u4v5tHUbpxPGoWviF9/OqGzK/aU0yImQGhmXtpV0G7xnlKFlfszUhtkjzCHeiLjUFvAs2NwX0XNh
ZtW1dmR6YeX3oCwymEBz0AoywDdTjiVt0ImqlMKETRu+dg09OXahrUbZA+BIebuwiPyZPI8ZyrCO
khAbrpw0WTltXq7DqaIJXsB68WnC2Ph1/O5T2wEfKLsNTamueJ7ovZ7UNusCbwGb+bNRCi8eFhjI
U81zlhA+qbv+yS4p3Y0SDwuZdGyWwzgpBspPlwZrDZ4qEavxYUTryfRXWsx/g1Zdggj7tmRjFwiu
HmXjv5JhZmkaYDMK0A6XVHNjPtBkv2OAA57sjW+lUxwK27vZ/N+XvHqfNL+cu6ryVlg/whXHS8pD
sQUUHI4Ad13IvkhlA/808ysScAsaR20cWiqY96nYTTDhBSZym9VmT7LgcCriYE9ZQ79JJwbRwOgw
ofLwXuqBOFg4bhbKou8ttu8yzXxovGmfCv9oO3zuB6fAB1TNu0dkcv9u4EGVV/jp4I++KQNj6tQP
nBX2dSiZiZs6g6wp07M3BL8yJubsjC+uRHvwJkgerdv1QMRTNHPZXuM+2nh58J7MSP2ierAdrHMQ
OW84X+ZWUia7PuPpiOuRRu3aONSTx7+m0r7KsP0ERr3pR2tY93NCBDPlrUjrbFlG1tH01Ul36bNr
cL1Egn82yke/aKvKWGYBGP2eQMzKcDAv0Lv1Kkz0/dahrIkxbKtpvNAgMKO7Cr7RYqp5l/mFi841
1he3sPZ1KFCrL7GE4DUmDxrJxJS6MlZQ18FGfijTTaCJm8fJP7YaG/B2BVrkJQ0tbMtx+oqdL2GR
ZZwA7h/mSJJMIPyzpo/88aGO5WHERUkWLDi6gbcfB18siiTfhZKi0xZ/nJYG3B8UL4e03SXSN5R1
NktOnPxmfhQvy77kPjMaP0QCd7YM3mLPvaOO8LmfR33KdNZOaDULnZN72Q9kfTxPI08uqCMaJuyN
/sQVit0FV0Hj1Z6xoE1jPNexuHiT91GMVJZFLQ8ru15DCL4Mvc49Ra17ye3csw55qp8RNfZxUt+x
L9h3NQI9xY0n6iY3hE7uS4yyuAbEkWvfGX3jOtUx1HI08RhyHAuivLCJF7T3Ra0/ysxe+YE80mxF
VkPVX6R94Guz69iSSOPdF2VLE+VEqmjndLhhTE5hhTJhqR2Q0+KxcrLHfPQxfvf7nGcwTZRrCFFr
3op8wQhuAHL6UXZYHaviIWrw+jbBfQuE1TMSwCnlEzL3NorHddXiUVDNxlYKNZDqLAgHRl0/BJq1
Zt9KVix7xWF7DirzEjfJPTQeviuIZTadQamDzbGa9hZQ3UWcTi+xolrIcR9pCUL/F9Z95FDHWqJj
ibp6CVyvXLnJQBeNwevdRJQIjM5wijX13sfZhsTWvRxLuAMOtLJo35VyURDq0wueBokASS+MxyYo
9/jDn9t6eCpwcMUTtZtk3SwWorh+ep5/wxKLDY+yYtxnYXtqwHKxgzl2efPdlHiNoehbA9j12kR6
V8fKVPdW114SL9tlZrfFCABIKL2NTGIqJEDHCqYz5BmP22eopmdNT89lm0AF0tdcBCrK9Ia9qs8C
syyrP7RD3CjJnuv7XozZ1RBqnZgEH60GprF8r0kRmYm9D2R0sHLv0fLtnRn5nCvGKUCVJWc9k+l7
RKsefbyuyBXyhOhTCn5pRkPMuOuIJxNYPBQ42mU4PA5lfJRljybqUF5W0Blo8GafVliXyo3WRbTw
AmoPaxjCbaQ/G1O5IWWzwZx+dWJzi4n810vyt77GOZdVa3LsPO1TmrTh+11glykibima13RJO+iC
7JpTtslUMm0Hn7u7Oa79EticaWzpYCW7Vj+pwtvF0ONciPbKQstJmz1+50MQzf2ACbEd8rM2Wfea
GmNBKiyticjRLpGm8q4MlVimEhuN51X0NA/zNHiRStxAgQFom/p1CDqiLuhOG+UO/9Nv4IHtoN0I
h3sTX7tCuxvK9EnE0BAsN31wNbiXKh0eHNN8YZonB1B1Sy3uCzY88SqWaAmYEXkcGkxocGmdiURR
O2V3WTmdfd/RCdfTaN97+TX3uEOXuKuXZYn7tErHlzztn0gS4bOP14QEqZ11V+xXZ7bSa683tyEp
aZAe7yePagydQJ4LSgPXdFToj32p24CrSXxG/q+KnX3jUbGYk+IPZ6v0NN2VVngiCc0DkwfOkupH
gssq20a2t1XiYGuCSJKl/7pheWuy9DDpauf6pGKxlL2g3V4oRrKwm7Ir8z9E/VEn2YWNMr57caqm
ZDuM+oHF1zm0mOCGpDoTjvpQUjyRXbppTb0PgqlaWvTcr4q4PDulOmr0R6yIZTyWZg6QLCs/4hJB
2EmDDx6OD4KOE2zFRo83qqJadTnpgPjKrDWXXL+/AsBLW/Kr0zYpDLXsHX0GynE/h8QY8OyT166W
r5XrvQrU7zeMmM7CDCIkmF7Xl4PNF7Tiav5pSM1c1NHz2EGg6+vR32jsJ9dN6xP6LDlMiNBVS0gz
DRTC9HUY8c2NlXp2/SpZTewNVqD4QvyNJNAoqwHG4vTNEjg4sUc/8bas818Gspt+pU4ixd3ZmUyL
vsVKu7GnT01NVCH6mDmbiMHRTAKggU34DTU9wGFfwwMnA0p3sJPfjyMt2mVT4HcFErzmtf3mrSWX
AKyeJodtqe1XPugTZqNgHKk2sV+FMQ7MKThrp8ShzC8GxJkzU67bhFyoTPB1etOkMI00+GErnsAQ
OuPIGqkOb9yFCnp319XpawlXaNGq8MWG4MNNtDtg0jr9f0vTbGmaIUz/gaoKGjgJ049/62ma/9w/
FFX9D7oEBJYhHdQPrd9/eZrEH8KSjoc7Sbc4w/9SVJ0//iwa8Gwdw5FOBO1/Car2H4bLlhs6k8Pg
+OeX+08IqpY366X/Mpjm2DitqLJltyeQbu2/wXqNSIDAG61+G3Rwdmwqw9kXfPtUiEdUiaeSmBWB
iM3EXnOZmOG1ckJu+yrugT90jxlZg2wE8xZ3z7LKOAbki6aT7ommYt4yAXBhiUSfJb2m26jTr8JN
z8IwN8pE4GAnKFcZjehG4V1I6VNwZHqXYeJIzsLfPgp2c8dLO7DhTHXv3Q9oWY/Al0BffJfUGnlz
EXvG4otQjrFtpHWz3e5k2Mm7MLg2jLF14OruLupRO5g6o7IBq2fRa1O1NQqnXapwuNMKcYlN8eQ0
esVKbPqSNMarBnweglIBDiV0Fpahvfne+KILHUnMdF86vTx7vfZQSJGvx4BieiXs6nGkqz6is940
HJNi8FQsHRf9bzLoHNHmdM44193XdAvSUavJfeNMD9rY4BsC1k8DeDQsJ+EFS9Vjvxic7plLZrDn
jshiy3Vfskl+FxQbMeB4x0LAdQgc2gV9j02yTX5v3zEaXg1WuaA7S0RszSbFTAVjR2+OzPd6lH1b
RTzt9CghcRcC35I0RYJgsoeNV7ucPPaXBW5AjnQl0GLHBCmf7abeOW33FUzlL4Gwc1USmptYtXNf
BaDqKhve0bi2K/wtdjWCgwdEZes2itEYHXy4GVuXDDlr8+bJTf27BIIXQGoW+enVzfqL4VqXutLE
3Mh7HpuUl3vqPvqixjtSdMayR4z+Goys2sStgVOjLuvPMph+OJMh1Zb1bMWerHkp2BHd3rDPOhUC
R1QdtbRNzQ5eHP07y+x//VS8+p15rmqUXCvuKySYSoeKyRKciILlGzGVDnYwXzz9bwSRG+awLWae
caM7DWsEdMq6ctaW7ayDqMFBDAtatsOzgFntdDy40eYb0AOQgrl+b3x/+i0ir3jImIuPvGfoKRr3
vnCjOzUrfrpQJ98W2GKi+64KXpKg2fYaKqHRTCfqW/f/nb0zWY7cSLP1q7T1+qIMcMe4qE3MI4PB
mdzASCaJeR4cwNP3B3VXKytLV2XVq2vX2iRtlEplMALh/g/nfCfhS8u9IPR1NKJ60E2+CAyYG+62
/E43uQ6spH4KCuvBkwROuo4NsrJKt/Cr9iU3H2ZRU1xbSw0NhgU1hSzi2vhQ85xOGwK0dEJPY+Rw
VzvA3gZpGojprWnxjOflAzY4vNZJ+YXJEkZz3aXbxGSt4Y9JsAGDKTaYjEzMkqpmxJFaOz5QJN7x
YG2IeG7xmUUSURSw8YXJ6FHAcnWTq8DMDvAfh2Spo+iw2t9sS9VH2NZyzZjfmjaDr9n1HtEuBKBE
jPu+d8DSTtU4Z5uNA/IBdsKo/spZmcY+J7+ZmnFcTSzSd5M1ogLHz7Hv0PgvbIqIJ2Lnetr+JL3H
sxTuBpLoF4EKj23rfPtm9jymcAeMUo8AkrvXqFBsfjKkZ9jN9GUcaKfCrzEQcR5vVDp9VwQhr/Kk
Xrf8N0FjfDYxiVBx5mXIv10+r8pqVzT4Jspz465xVbJqPJbCifCPfuDoJ1P29SWPsHr4pfMZOkBk
O2ciNQ+YUWX0V2Su9TqPRL41S7KLQhF/FI66sDh5KkfvHisvZ0hp7xKGj5YCIVrurJkZ3aYnPw7O
XRmdfB3c1+QSbzaSUO235zrz9lOJGADd7TItmKJUIe8PWkLaxVE+qdzC+jO2GIYqF8qx2zg79mWQ
bnsbHd2Ag8qa8VklTiEAhR4CrwE1O5Esa7JpopXdh/ZxHAISOev4vcqYRnhD720K3GBMWhqA3y1t
H20/IJA5BSWvvCtqXrKTqgnBvzXvk72y2FUCm9dUpC9OSP52QwLEKrc4F0en/LQxxaxBEUHl9Jw5
iiS9mAxHV33JgFGvc+uIwaC9ok6jbvbaazxR9HfKEUyR1AWrEZBAA6D3mDP/byvP2ziSUU/XmVvF
GPoQuwxXw6m/YZf4gQ4FMHqN1cU3kREsrWV7LUn0oHNgm9W2HQWuWR5ZoK08QcpXNvSPo/KPXQ5r
3aLt8JhBNjVEgEnLAWi12D08Q//yUw/yR9Nh5HXlucjjrwqrKuLB6qFuGOIO0riJ4Q0sQ35ORSxt
HxXHIG6vbEpw6jSHusuuReIdyRo/ZCEUVaLlm/lm2VGpOAtHBV8izo6G4Ntoe8l10GfeByjrwUV9
kVQxUwN+wJUCptU6yGj1bNWHur9uR/mOufgajdMrFnHYFl21ValiLJOOTxqqL8hqCGTI8EVb5jUP
Zu9oW8FKbIvbGwEBVt2mI4LFitx7jfJ76cC9WCS9vWbwAsgrH6+9lt4TOP8YWPYljuxT6gfNjB63
l4FHMHLHYwT3PidFzlQAbXFTC4Q32KTSF6bB27ZVVzuj+jbmpYtt1p+6n94qOmtaX3UlTegBguFj
N8WopKbgnBKVi3RYTfhK8HN0ujxrQNN57kHeyeTBlvglEmEib8mm52hoQNujLJOufQqkAf5Z856d
wCLUG/CF0Y5fRH7DEgmNgxZgEokZzy7iDr4cDEVEf1NDrluiSJDshzXHvLVK0o7oGTJpThMak01t
+s+jhDPTkAS5NkjsnqzsHIfTu+Cc2OEK78jcy+4M3/wBu+44lvFGH8RxDOWlC1B/u42szw4wur5A
iOIwiaA48R66sX7pfe+tyNAeZkmgVmKgmpOyV9zzzSVLDXWESn4d7ALEM0LO9YDjekHlcu8Whr4v
2mjYhk4dkQkH2zdPyUYpqTSCuHuoQuOUkeC8QRrKPdLWxyILL5Gkw0zKCH4elhC7Zm7IXfqjnRgk
S1zzrJepvEhS71epyKatyCWSyZk4Y+RPQO2nM4XEnZ9Uwzr1M4zswlskYGZ4z3u5/akohwMyBmgb
MDLeFhQRzV///VeiL4IBW5rSJjnVMnTb/kUzACGhrEUCwV1vHOiR9r4Q7hxq/D+QlqAY4e9fRSN/
pzLZfhU379lX8+t/9P+usuRPyRz37/X7vzFljv6xCRL8xt+bINMyLWwiQseYZPxdE2Q5LBp0Uzpo
iOaY3N+NHbppSbrT+ZcpVX7vggzzL8LELz5Tb026F9f5V2QlljF3OT93QTB3Wf5BdJWWpduG+8sT
UrABq0vDVjvHKLpiO3lN9BhAFV8kJEIYKz9sbxode0TBiGOhu4yZmA0hoNVqdxEVDgn2zYXR87AU
NgvzUBhcMK6Zgdef7iQCwEXcwC2iwGJ94brTFtANQ0qtTGcLvLopPWunqpmfQbTDASmcdW7Y25xM
UYORktoHQ3WK3dE95iGDe1s5X0EGdsZp7P04MmePFEB9d40rvGJQiofJwBZyUbmB2L/HI7bLQ5LW
Gq+a54j1mz0UwypRolnFIwEDtqhYMyZcKKMCUA8UVBzT1kfgObjr2tQfvSTDmuWxA4py+1zjHdkE
Lfo8pXtry9IqNivOFwymu0Cwgi7C6GzPV3Qk0MsuiMqCMkhONUFQL4HjJCd8qNiiVf5pqKhcNH6Y
zBun56ZA25kSC2/VaEJKYO9eMZVY0RCAOooUS2eEsGRgKpPxEQYVysXB+xxS787IcJ14Uc48H1g4
EpaRDTDjEenMJbsiaWyqiHQjvwGFtLmAgDxfDXQHDsCxCLF44gEnrcK1NYqrEu3TOPmH2LOfDZDF
yjPO8cjqTq/NYyrjXcExsyoC+UQZy4BLFFAZpgdlYagLTfnYDySsMIQmciWxYC/aO7ebzjGb2LTw
HlTGRZ2HI9oh8Z0NzUrvq7u2bV4L0BT9BLiqnGpGo5XBJt66g056C9/pvRyr/WCiG8rr/rYvOhwM
FK0Vu23H2sy7HX12XBpEhlo92Zv4j2kjPVIPfPgybX3f9q29dWp5iJsCHZ8o53gHea2LbOdoBZvk
liYzzJp1VZe3IZrAZmix6Ed31Eo7X2P+TJrADkY1cz8XJSB7yfsUQCRDRvUA+O3RE/1rXGevveqr
bW6jTO7G4jFzQ0ZS4fDs6tElJ4plnzEQMKZgF2bZRzoZDw6aK6xRNLNF4xmoDN1yWVo9HAgRHKua
3DrbPDeG6GlvUkQecLecmSiBrXcZV+G+CAPYD9J5QiZODoFn3mmmBHfPxj5ptSckXUe82vfoLaFQ
QJUZ7YdceJtOOMdhrrwZZE5VuCFPgQGeGb+RxHjKU+/bgbOfleWwDILy3GbhUxXmn31i37OtvNoi
2g0DAN46+IrFrGSIdtHsnErblqk7bhU/KG7GyD0SZHhpfDU/PNUGbcBj2Isnp6Qxb9A63tZR3JIm
S+oaeKBypZXoNDpXA5fgGngKFFYAHyAKVblwV4GWfXWpdQqN4MU2zUen7JoHT1i35eRgmOFNwRS+
JA2qX3ZRmb0yk5ebCffKImuQW4ooI+Uso5IxbSgPA+Wf7p8Hof9IouLAPzf2ZD6GWf4mA/Vmo/+h
E09GKGaTs00cwwPcrEd7UiLaDQAwfA959MIC9LVrWFXCi/vI8rJZSqv9kfY0aGmd3vzGOm2In4xm
dEo/e9Vjd3jS5iI7j8dDH0i5tUzQGIZI0Hh5Pi/Geu5dbVsIPPoB5+HKEPNWuX7yLf+Brz0j97h4
HBJXJ3QBYZ/GZA2QZrX2WtjMwCkJixKVw8Njf7iqOrAYIe0ueUV5cBF5fB1qEJFaMHrAA6E+VA5J
N7h9NkaLzqQxICi4VfvW5gnV6XRDhHK8kJp8rGDqamn16ZDFWw14mhx9TewvCo5i3xn+gTCQjfot
d4mJRGQmG29syJqxzjU9Kq1SS6IzdwM55xhQej50BE+15hE9hCDFitaADhjlGu1b6vrewTThmg55
qW00Unphp4zscNxYPld4yQgh3Dep94JSsl2HDbR1OzXaJVfbu956Z6evECNPyWeuHLIerbtJUFu3
+rao8zs2ncTr6iA8PUcaa+YNnLkIKLANTNEmyhpjY1fTTZkBeVbjFZ0PIzYrv5KQg8JPm277hEQe
w7pFf3x0FAsQvXasnUWbdWid5GMM8OZXyOOXuT9ApdC9q2gg+zpBlN6Eal4XAIx9lVVdbSEfxwBm
bXuVVeyau9L7MjRdh7ssLOek94VkAe3XzXriZdyUEYsOVsFsPjQXf6EKbs2pf9WL7gpSJdmxOX1M
6rTYVqX/IHF8r1wv40td619V1Hp7A8LWAfs8mxYbFxVC0lctJae5xWa0DdFZU4gO3Qc6LZQbuf1b
GhSbL7sMTX5wRvtllH4j9uCGxXfAjr+EeOxVr+kwG9odigU3swhVkSSdIPe786zpDRQUi9lk2ppd
evT4mnl14UPbm+DNxUMFKKK/EVWRIvSU3+yniLHJ5WdNagb7txRQeGIeKhURBhI7LLFSaPLp5ODG
iOI125VLJIhjQrGzawbzcwowTkGu5dvf7LqGXVQ5zAIPL751UjALkY6NTxKv2RH8GqbpFQn9CxTU
T+UQ7ZGSobSJlaFvRJxeIMDKTVyD9+iF/2rrwzXIrWH4H+RE/H8pxp4LzD9ZG3TIsNvw/Q9K5vk3
/q1k1v9iGAZ6FJ1wBRMo09/2Bp73F6nz7dRp7RwsuBbF9N9KZucvDPNZKfCXtKVwsTD/rsS2weLp
TPtZHsCuMv+Vkhll968ls2HT1ZoOew3Xksi/+fXP97soD+jAjP8Dj5E7eDTEbkChsq4YutCDVy+u
w8y2zHHY9Zq82kn1THzUsBI+KLZ0sLl8MniK/D4Sgfud6I2Hvm1I/+OKAeoOVVRbt6/CRu5cw8UO
0FzuGYn6syHhnoXNM8T+aDn4WM2Fe9Qn5T2NpvWSG7nN8ExoBo6EPN9Vg/1mVLF5bycBWWUNZ/NI
5cwkIyalKql/wGnGUoqJbYUbB+9tCO1W4nvQhRu+90lHIzymx0aZpylosZBgqYgd7IaaUZNyahJI
XNz0kXlOU5BlUXJtQrAnQA67pWPEO1M2Z+RPj307fNaRc48yxWXOhpY09na+juRF2jcySc5+SV4F
Hfh2pvo1GekOSeDceqM4BFZ39Bp2LaadXhp3eJE2dqSwJEh2BHiJZ1oPtS3RencQt9F+zBSD1j61
dFGLcJhZK8bwo9OjU1V1B71rbmfLYA+bsrPlXo+CWxGKp4lc3aU745kUUUEGo3xfH5eupr1i3AKu
0IcbBh0MXEf7yRHOFirs0da9d1mQtZwFz2GP0KaK0P3Vub72G/gYeszGcwqo4rUie0Yi8Iqx7jkp
pptG2ntG8ce+Cr5F6H30NH+LqDWOPnkSGMRuOdSeczsjOWgcB0ao6QNeZTlTQ7ahnWdoQinQMUyz
KefFOYXBaWZyXaO22mVBdVeq5gVCaL+qeTDJmGdCouX9R9sPxx4LEZMFPJSll31AkCIaAWz9xilH
a+Mn7V1WV+l6KNocz07E3jfZpBmSq36uXMMXxx6Ci1Ym9Gy1E+x16V1c5lFIK5yzIjcQsTn0F8sy
p1saJICx0yE2o1sgw2R26RmqBtFoEoUM73CpVbPG04YUal7pUffl0PiLiU5xZfMmdHl5TgKeiiBm
koKvAuaulf9oCVpbAutyYGsAZC+kdQGW8IEZ+UHTGio1oyOuuSaW1x912tA8gtOBbxgkQXjgTCi4
Z8fvLAvd5dT5pEmQajA46ITSgdXJZMUpXReOBpHYZB/XA25uGzGwCiWR0DaY8Hy297EI06gRIuIz
0d/FOeAxyRIDlnNMHLOR44KMyOQUGIOKfLQ3SS6rfTSUB1oaeyeAG6yTGm1yr5IUR352O6RuQimk
GCNXaDG8eEbhaAjSg1p5myFBFszR8xShMLASgcG2HPUV8ubZiK9hvqbAYdAYrVuruCqD59h33QY6
Zb0DqMLPNfDdNlAmTzZGPH10X8MMVBwBLIfYt9exReIfsMlFikE8Dcp9hHMhManfZKGOwvMeRJBc
TcN40Pz0DrncrtGifcj3t40NpHzei2/Wu0lY6HLRDpCzjD2R8jRp9nUCFFf6W+k76yR6bN1XruAT
UM9lJhyAas3JSLvnED+2ja4LJDQ2SXyRoXPI4unej7WHwKjO4eDdxgOBholyLpkX3PhGvA7j7Ea3
+kfyxr+CQezsFnZkpYJ7QlcPCDpGhHokowV9RvhxvheFaglHczXcyQQb6jU2u+HYdsWnPhQXlFz8
u2CHkuo1T6bn0MreJlF9izS49VPgc+hRMQXqLr4ASv6kGBlX9moBjKzZuLq2I/HlUzBnZgpeA00L
AvQOg8lDi0NwhcLiYbItufJTFJ/CrtAgQlhZGj5FzNDxNMuuukWMd4DPe7KjmPaogyZQ2m8Odr4N
uibGqm37UAYoHbXGBG7uqwYxn66WVRkEuzZ0X4kB+sLwa61HLyHqLSyvQzY4K9euHotw0OASIKQp
QvklPCS9UVRcMK5XO5Z7II2bqt8WCtEyQd3F3lQlVSB+AWWSm2MQoKMyTCBEYHzJcaIe87tgI0Xw
ZhjkchoRJTMOXYtRefFYCOc01NWpE6T1cD1vG4Ay0KuxJrhdTx2afaOPvwKGu0SjhlxKSLEmcuWm
nfOARt9mzlTId90uXrh43+o5O6jTk2+LMKGCUKE6QHOGHAxxIjrWqGjYIwzQIG3yiEI/qldyjiii
bmM1P8cWFRHY5mCSt1ow3OatDrHZ3lY1OUeesF8nTzlLhwgk2J+saDoSnZTNWy4ASGIQZvDc+jGJ
siLBnq0Glhe9169GnZAltKFsUshdKlJ8OnMQExSlC34bcu3nQzn3CYsjtEmf05sqYpx0PyJMyEcL
HWkDGU+NdiNE8SJ684WP9KYlCaruEpwoYpuBY0W1aTO3wkZIoMucJRVY9a6f06UiOwUvW4tPXdhz
iuauqFmX5mHDutrD7URIFf27vseJhLjIdLaYqKa9X0NiZon+iREVNvNMaU4MEV1bhxGaipNyq6ns
m9y3KwYX+iK/h/tp4DyfnJL0bye/MwKTvPkGVThFi7FIbAD2njHOR3PwqaGfGtuJqIwovLGbeUMe
hDvV1/SLHpbRaGZw1J7xZMReuBPM9XZJzwI+030Jg8v/knxp110u6hVl0cWDS0vKAfee0G/1wP9k
WHc2W309TMneEXC2wRQ0S9gkAKosMnIFOxn8HRjIWx4zRclFIwIyyqr8NwaIHyicql2WtucJExTC
DTSfE6TXnqzgynLUUsWcsmiS7FVQ9Fw5Co35pCf8ghFn6xppLV9BYmSSBvcA8m/9kOvFTJIEudaJ
Tc2dZlus+egoQPeSF7mfxjBf+OEgiE5nCue4TrMlYicjQp0P0e7VXjj+tQVuuRd1i6/fjj7EUIg1
UWNoJzWIpCW5l5Hdv0yBVq58DIG/HeFcC9oBTn+/M5RJE5+YRxaJc0R9s4YeQhzXRBiyq+3o3okY
KTbFQIgkm6jMaVGWuncFoLHlNLZfbc8sKOn0xVTjtKonXO3Se8mj4Q4g7nl0vOcQV7jXixt99DZh
JR4wwRCkrDS21N1tihg16uxj5SGt8kGnYFH4EdHW1wRrLVmE3Pa8nDY1D1EJojZX3T7KytfOJpfX
88yvsY3eYuVCyUtSZrr1dw46eEEIFWkHNjWW4hNDL1xzzCP0mCB26U9hT/Vc9OhNzaJ+0xXZz53l
3+RJ+DWG2WNsMcQFLPDBcJWoGlhX2MUlpTIXaWaNQFQt6/F/RV+/ib7+3EqLVO49/7+sPIyfnLQ6
Ui05I6ugm886r5/6NxozaUKREgZqLv2n/s3CSQuwyuPsN2nUfmrfTLRi2Gs9R1g2YCxH/ivtGxqv
X9s34djk7vKnsXXWdUl3+XP7Fsq2bFI0hzvPqb9Mm/PNwb+C9jgpSbqqINBZvZHMjEuNabI7oWap
4SzanOvlpOJtZ3jxbnDVJZkkHCoEQ/hR7+wmQ8ZppdGa3J2IsiMSBJCTUdD6iYQ7FMqANHf13BBx
tfaRKK/joVNvSdMzqGGNv9XGGZir48M1G3gwRv0baWjA9ASL9NhJv8IpEjFABNHUJRSKwkuCHRN3
arCGoNdKUhaGiMl3TpCMh9TxsQUzNzU05j4yK5BiB/xZQ+lU23iQ7LYrfBtB5EQsqaECuhFeB6t2
WWtY8+A+xSBXBnP+d+uuXGsyt5KV5TND1Ww3GRhns1BVm9Jwv+mlHqxpeI+c8I1weX+TKU3bKX8Y
VoXOBV8DPlwS5jLcyApltYt4HHvioSkGtR3S9l5p4SXoy+gB+/WmcbVv2WTvuTaTLMKQFCF0/8ug
YX7WB06wiktJd4PPF4EDYRxJ5V76yC1ADpjVRcrmzdfEh0PeWxvKJYhHcJ9NX2/SouyvXhG+k6nQ
XvPA55MxoXOCUr7aFSythryuVd4zONbBWrLtlcAPEkrA3hXvRpa+EpHpQSpX1lIMkYk3Ijwx+UwR
eaTz1sN+KlliLzzfOIXEP6HCwjJXNwAJY3mcI+dwJhnJhSRlg/ZbGpQwDMebyIFHYVS7vOOcY5BH
JZxROOfdZ1hz4Nl5zZneEAtIH6XvRjP5TKupWWSBhf6hjPdWwzANuA9qi2QoYWARDjjDXrI6+hpc
2TORYHeC+m/AtCv723ZAoksLiZM39QXxMS5vQh4R/lKZXApwUBUU4QBTLeGoqz5DnlZlkUJoU90Z
oy3ux0G+6XH07pLAsdVkO7OB0tdkDLDhpEj4vFbVxG9XiLgwOu2JEho/AF+2+7Bu2z25ydrGak1u
/MS7acPsWyttbZmQMkO+Xj0BR8zdFUiy7JDHhnEbUiH+6KPWPHdgpFY6Awi8qDdEXl+IjAd9VJsb
S3N/wCwkrqbeRuR5DRlVtepunDS5prJfKxl8OmZ3DCdYqzCA10kL8KFWGJaHLgOExiC4TKwDS5BL
bpX03iTNwE45djRyuitXyTTb5mvzVs9J/Jp8gn8j5R39Lv9CeQ22gcd6BWjlaSwKENlavPN6lg1c
50hlnNhZFhikTT++Bvw4C7PE1sS28aSiRpFAUzenOFRfKLydlaZQsyVVdA+0/DXL8Ps1DrCsAMg4
yjP/MYyNe8e211U+y/ZIR8SnANksBllRWftkInavJrVnXYfQ3xC7YUuEGk6YJ9nPtN6bLED07Xao
ONoetNvwgN4RpPaQbMYalmVdlmwmw5faQBrDmidZOr5/p8Q4LbpMe5Xp9PpbppcX+sS7TwhhinT+
ChnrIS6/JADLzqrUIe480MPtcO9XSOcHTcAH7f1nT45bAq5BjMbmyXYzrL2i/BB2yEY21F57v0Hu
hRvcTEy1ypC3r420+ChZhV8zSR6PLAXhyLJO1kNQPooOjZMf5k+ExRkbt4fvnsniJLX0SLr8DbOC
S21NH4iY3tzRncupre1VE1ZVcQsj/GSmuDhRDbsbJw4+sQ9KsNY4arqYCtLFfYwbjR2uFrFfMMz2
CDb/R50jcQFbQGRfYhyriUBsFFwC9L6/sGrvyUKgZtLbKalWKKImNOdiPJm+ft9j6ljazH94kxhq
+5jKmMp/A+YknNULxsXUMR5XLbJe3YJpM4Y41MQUvnoMHdZ+VB2Jl9E4M4Jv+jb/0Cq33SRoKEmK
a77CwSU72px2tlG2J5YWRKD25XvvsRZKPALmQocm0tDUOvaib44wsZna/rP0p3Y5auVzb00YDiWq
zsHMRlR77cXXyw1Qv29W30wJTKL8anVjYu4ZSY6sx+G9K9qbSVK2VaZ1rGZCw9SH7zJEz9ZjcccT
Va4dlzlJqqktIbSPjpk7m8lw3xDaPXiJ/+aI8jl0c/3ZNP3oNrVzfRUzgCs7NEQRW7cVrB6J+D+c
VgNmx2Ve519Bb91DzWHPlLX3pYFyGbpMceh0swVfr1Vnrw60dZkK++zGaXBTGA1Tj9a41zoukQSm
eWbQ5qG0OpE8WB7JIIQixuwHqBgQVi2qzyHY24NwXfmg5UW+sid3Y1luftb8+NWt8St7pjetzNr5
6AL+fykqwFfPnuNCwWux3EbtV5iEPsQpLmLAVuYpZxC4pHM6h6PXP/Zpqh3BL+nrMie7tJjgCyS9
O2xcDnWIBx0L/YwUK78JD6rsrN3UERKXONNjDmY7h1NkERZUpjE435pRMEZeb5m4U4C4U4NZPY1B
izVOhXuEi3JFuiFuXgXuIxzHA8b3do3Iiq0bvJXl/1bFv1XFlKl/ttOo39t/e6Ay/qOtBr/1962G
TsVrmhBbTdZ41KX/HX9tIulx2ShQ5ZLIg4rrb1sNNiHCZtsBss3WpTWrh/5rq+GyCiEFB/arTtls
emiE/gU7BDuQv9cBOZYwqYk9nB/mfOrNSrKflhp9mOiyGxq08x5IV8dcM63Zxlp/tEbtvrHpAMVA
Chux1j8cBRnLr/YM6sFaTPW5Ftb+p3fwD3RrBnqpv5MlzS9HAuc2YOewAZrbgZ9fTgmtguFNbm2H
WUcbTnigcrPSt20BcqUH57TpwFYvfUo35NY9KbrlkYkKszF/QqcEl3HxT16RPr8DTKFR2O1//PXf
adUtUyK6IsfIA5Iq3fkl//QORY4p/V5jXVM1zTkJjTsLJh1JusYO3uW+Q8W1tHWNGwp33nLyvaO0
yhuE+4fQKD3Ef/OeQkJz0xusGBn7b7+LgZkbpLJNxQR7tsheZc+QNhwQN2jqRRPJZzdiF3Z0arxK
hLejlm9FW94gN6F092k4BCHJ0zTrKmuyR1TzwQ2yYUVzioV9zapAW+SIT1aeCbDNtffpyDGpBn+p
iuCzSFAdWUO3HPC9cYzX90RrbKMiulA4PpoRgoEcLnrXfRvasK/KeNs76iB6/VhrcLYs/7tDda1Q
lFqd/LTj/hZ5xdkHgLPQAgoEYY7j2msYqniQWsj9IJzV3EjiVuCThkReOrh+3YYdcJpmqLUmcj2S
+hHE+C7p0KAmWfPSh9lDqqwdLI8t+Osn/K+oVuIzBFvSB1qQ/yW+2a0eAJkbMX1Btut9aIbtcCiT
+dEE47W0bX50bZYx1H5LpQ+KkcyIhz9/QMx/8BPxfLgsGOlSIT451tx3/vR8NImTsaHSna0OFK7y
CwCe+buw+GyYi64jv9oh1wV/2cZvFfJWWi9yOp1cQqL3zHU6hvvS8O4liPKlV3XP0yzjYiZsLcnF
1iAHjbvE7dYt5upJG9FyD9MVn8Uuj2zaMJv7dywlKui8w8ATISNrJwEOj/I179z73JXPQZgyvJpw
47RZhHli2vnsff7J9+TX7nr+lvz8LvyyHGWBNVq611qA1xp/abCTZLEPadHxfkglT7A+XJqo5D9N
eKhH4Yb9wXnxj6eXSftl2swWWAL/58r2p/ceY2ErbcL6tmbtOkxNnZe6F//kA55f+S/ffzxfBmpa
i9mGMZ/fP3++oZakg8bWbKt73nksOG/sfAsdAMlakR8JH7ylq+0ZII645v77OvmDH47N9j/80fyR
HM7zNhwCmPxFpFlzW0gLYMTWb9Pg2FpVvcEie51ieSmK9kXRkO7LqbshQ4BAl5x8pXLOMV3pFtYm
RFMLA4xVY7qHwA1eE4tumFXcoI34oDEUt+l5Tl+TgX2kzlmpAVZtNGFkyBj5d0K/NJNchxLJk6Ed
HXRRrhMe/Tbeq1GcRJDdVT6Ky9j/SNW4D7Al+yAf8xJHCNQVIEpdd1OF5rJDWG8PFTvsSO01sCGG
MaxdrdsPPVWiCKJzH1obwP+3adDflkRJ6qRElYZYs0ffTGWPYtBL3+rW+azq7imIyrvO0n+MibH2
nfAm0cTJGRgNU01+CDpqX+AEsds9AYv1QmDJQqBS4yyY08GDAOAgjiFvG7f5sKUKTzZFExECTlrL
YIl6KUnrEgG6moTvpFmB0GG8zLaZiUjY16dKNiRZljEASzdIeM4VZEj71Vccp6jqpq3Nhh0wOHs/
f2SoQg40DnTVNPTx6bQrKjUsRKhBFck7Fm+6v9JCbR3ADVpK1b5NjkWgcnlj2wEwJSvYNy0+7W4y
aVm16S7uso3m+a9Nazv4WZiHli5AV6mSH6yS+5MXFy8MRUHa+HzBiyHbANLinCcmsrUC72LF1O2x
PsJjpdBd6uR/rjWFQR2vQL/MMIaxabSWBMYeEAOU51LPHwIXlSdEmZZtGuuROI5ZaWGM3yBRxijT
M5YiKPcrLNWjBr3nKZpXcFXHTs5kIyvankFQ4d2VDhsEWfEI6EEL6lFNn2wHfhArig+IRaFFO2za
kjYbr0GVTO9Bbh5rGhyszskhKIPnOLdfjL55MkN1H+ZkUokK+mQy6TeW3t2IhuaHIJlxKdzxgWhS
bDQFZFo9MHtkCiCORsAbcoKrZRmpDR1OXmQk0Bn3Iawswga1nmirrHuypvxOuv1H7GRn9tkBc//o
FER4o2nEdTtmJRAOEJ4xYWpuCKoAT8XK61iDKoPyXe/8Bz2zZxMpk6wUhXUewCeWmXo0m6Rd2rhG
eEAATQgt9i4gQfGEYoyb/2cJrB99W+Xhjj0wMokYkxPUgi4G7OM21XvbgFlKgXwvvJY1KBOFBcc+
oU0MrJYjmygqii5cFZ6eb5PY+qQoAueeI2HtGJxYMd/tAPnzIjbbb50D4mR7cblXmHc2DeZxbJbV
/TTWJoJf1nJGRyT7VIGNbzKepJT5lGTuCye9u/gDqIRQrWKn/4qyKd+NpfUj7ENz448TectD+0Hv
mV2iDMiBwwce+Mm2iEgcqevkSSvYr2vK2Vda91xYI47MPAE0a46vudcjUKMLW5qksyzrAZMnFAoV
0efTZmNX9MZqEWOrgf2NDEDJqNu20eTyuLPTjID3b5TQCXUf0/YioOtAUqg2jh+d2Ke/pNDZCTPg
ciZHC3xWpOEnQ7dz25cpT3KhEiZZ/8Heme1GjqRp9lUac88EdyMvpi/c6bvc5a41pBtCCilo3Ffj
9vR9mDPZlZ1VXYO6HKCBBqq3qMqQ3Emz//++cwofzGeZ3Cxk7W04VRAEEUt1IIt3vh6vM6u9pg7Q
m17pw4deiOTglnZzknlCyBWjEWoS7dQhFmO1eJnz/FmafNsjr0XZGDrvems9Elp5iKLpNLXzJxX5
59zRli+FNywtRWom43gmCLEcfsM9pLMDWYPL5NfPjW9fOrh9h0zM8aYEFMMsK9OYQBO510bAOCqq
joXstkRXWc7U7m2mm0NYWjYbO5+tB9CQVgAc55P6XBEAyMcvMH6mbvGQ9WO86nVUjGUlf44jJpZZ
+usOCQDxHhjuNFRPBs3pE54pEiBWmTzaTsE3S9T3i430GKbaD3o1+aNWUaUcbIhEnH8D9obBaIxM
25jBQpvL9Hudh/CGC9BaLJ3CpH+Yi4QNvlXba3Ay964Kd0tu3mj0ez4ew8bosmzrWFHDXMnWqEK1
RVw9TrU7nbRJkgzMgi7N53g9pbp8Ie43rjsfaKXZuLsWTnSvNbQTp2+D6MxqroY6GKRyCYO4bvya
0Za7+Hro8OMldZ8k0Y1HxPuo0Rdu+RLicZzdfael+moyQN7jxA1XdUVqglD4Sxu6Sxoly9dCl30w
guMizD7/4Dlnrx2gfi46As6s8gH+MB4gKleZGs59BxG49CnmzUnpbCLBpt5dOO0LAzKPrXNYsni1
mxL6bUkdkwEzeSusWjTP76MuPmpEYs4Z54cfRd9XZybbDnGn8aE2IDgjI/uVT+VWT+bvzKCq1XiZ
F6Qpm1PuBNvUELdqjKYrDL4HZqggMa14XUQs0S0E4bwPwl8JUtBqUskWsn0U9KL8jOto5/4uA9CN
9GSGk/Zi9DFkCM3nLz8ac9CG/b3Mo2RfpPkPyGhpMFnyJMO+WHlmBX6PYoSdUWPOuRoE8WwDgGgS
fg0+VZCy8J96xBx3qYJqNgJgJMIrNQKcNdBGxU65ELyLtISgONtnsuem06CRpdZJrPW5rozl582R
AJYAW92ZN3/iWcxjZ8tbNUoteoT04nXei596p4mWBsn+GZROM10Tp/9FYpR7neTUUPbivsmkAakM
9lIF4H/P7sghITWT6aYbn8DEXoG7HwP2t1eg1qRguzQ5zKxJ7+KBp7lMImfltm6IuI6fnJ0UYLet
PgAuSoRILIGJtLo6LazRKSyepnLkhWn8tMAEHARoQbIN5ZcKU8U0jBMV8JD0Eg/tq0bcm+ogT8M4
h6lEVW1aeEr5um1JMBgR+sw+5DfhtwyryPQuHu34QkCad8PYHsNWHUMNnLVJVLmyvZ0rQPnHmAyY
udaH2cCApqGgWDmFvMHoxu84EQmgQYTvQHliHZrmjcTgsJJggAkcQlMp4CT6LGbWRGnIvPTDfacr
Ii9l9ZlJgFlzj7usDKGwx725l517CD01BFk5gxyXy6y1GvWdaaMIZEr/FYa8PLEQvONif7KTKb8X
wn6farHzk5GnkOcZgeXp6Rbax3utmXyhwxkvi4qt9yamlJwVIIWkG3kLSf2Klypbz+28JMDIwAwh
O2VtqN6ZuyKDcyU4up55xmhH6rWbBrY52YLMIzOe8bq502gPbWnesg4hRRboy1fEMzssv+6yozJk
uzU0e0cAeQicogd0mTEI9EJ9ILndfMCOoXdCihE6ouB9U/RnS4sTIHXUJkpneDVzzWRdRM9QSrda
4ibwYbLFXDqZJUPr5mZmJP4aU31a+fTACQnMTe1ctWY+u57BzgQazqETcFTBHp7Ib5wrkhIbxtdn
N478nVaCrHJI262s1r3Q+riRK7lmvUHXEkKOPnNxKueE7yWMLFvLh7WObG5l2El40ULApVnqhoGc
HP8wNGaPE754atEO8ofsu8HE8WJoPFxBOQh7nQ+djwQs+04kitNYgmhh8H3TqwWCSQtHutZKKqoZ
/JAephFx4zrOYJ2BHoduQ7TlahXljUXqWbAfWTlUhAha2qQFR+lv0rDKQGaVLvVx/433G2cz5US0
LOY8qGpCd239Hkq4j52j/xpU+0h1/ARhithkPSWwOjQ+f4VJG3P6WfTg7fvK7B94hsKokeD8BptQ
PtjLd54iNtYBA7FpGQ7rpps+Z3iNm9Jvf4iodjehWX94jnhPozy6cjP17xM2ETbrI7qcovbCy2jp
4zlKxisv3bMJBbwmppMTXUUyG/+Mq8q6gLXFX6u5i+0PeZIRv+OLPxAuhpOM5MLNMcQ3TaTvhUwv
tRPW7wzr+o8+TLLTUOfZS1Rr5KIKHib//OZJsPkf3DwdeveEnakw2h7zxz9fevvRspkazM4u0sv+
sRPmpqGUAQV91fOQ7KmDFb3HnSUqLmSjOG+bO8Lb9xbsNbGIEtAbLrB7zZLgTkb3RyOdB35u724d
7r0CwXLTQIwq+xnGkz1vXFp8wBv5FtYvuqSdFSMN1Tjz9IUVzLZ+l0H3cEnIzEO4dV1z29XNm6/b
T8mYvkHsDdqenRlUoy8iVYgz7f7gzDrnFwAhywIERKImvlJF7QacEJ1n9tNr34mQiOTj0U+yu9nF
3aDcfMkyumu26zvPMbug8QGxValx8fQKvC85nsR5GfsmSKf4gqbp5jkZv7nJe+El8dKEXAw9YjTR
JLYOhJSVJSF0FBF6jd5i56nBolDmc8y7e838X1DF9nY6cGgnFO9RDr9P8MjcVJ6d0F0RQATskPwQ
wC5QBStczUHoZza0Vs/cmDI0t6aTuRuCTZ/YaeZVI4yT9MKD6HXvlBZJfI7M9M6hLZGIlnyxcRnU
cAeVdG1kAw3/hpcoEcIoaCLnZxxyjrQs4p9Veo5h/o4V+XZWlvw1qk4LKOdt9VRsx27aobrdRQut
sHbqo5tRAxTPXf9Rqmcvqbdwmbd+xt+QR2eOH6yqJGe8ijQveR2d+2Oa4oOB3MxfnY25A3YzcX1n
pc3eZz+mLxW/i9AtbsJAD9GH21TYD9RkfkG/LVf6WNUro2EDNKXNbuB7guAbnZL+UBbuNSnUwS+T
3aDnD//8O2H/g2EMrVzHYCDDvwiddMufvxIJwCNz6oW9m3MgWBgoQvoxzXlIBpsZptrzKzxrEffu
RvGwFT53DEbKRxVrO9HNB0YhwTTmB6lhNYhTefY1LoKutLZ9PG7mODpxDsMTlt/VEgNUF8ET1N3q
pxWJfZT45zLPb5KBIkxVrLi2fQSrGPMqQvLlRkcqLwc1mNdqSD9i2d4Yl63ZlnIFYTyUmB3VP3bV
/hJ8/+c/lr+b+7lkXaE2OaYnLAHZ6b/+VMKYC+oQOkvw0KVMw9VCpodkLk5kbdCADsVjPjPb/v0/
dOmD/23uh2rgzy3yv/yP/07pnP/6a6X8z3/i3/+/650bfOb+c0K4CBb+rw5hac//7//1SOW8+PvO
+fKH/lg1EZkiY+UBbfUsCwngH6smQ7f4v+i661AmI/xis1f5Y9Xk/Ebuiqc8fXMCUvpSe/mjQINN
kLQWyw/+nEnp5V9VGfz1rYK0kE68TuOKfyWM9ZevEMkclflShfuW6jWsUEK2TkcdmxRJd5ysrAQO
nt1i0Y3LvZAxOBXtwBl1m8OJRzFQQsydhfbTMi3GByqwdGClfacNUHg4ELYh2MXpnZtrkC9aDXMR
bJSYNlCVaocZFDWBT46LBE5/RAgNWQznHQUcG2I0zg6iTxmC0OQhR+cBi/Cb5f0LZcgnBnv3PdoP
L+SsZIghYIp4aBTvmN5aU3sIWt0kyYoyxDSXrf3cnTjRfgIdhQGIX0QuopFS06agtCkaYxICQG45
Pd5s1CS12RobuzTEyWzVJ7AUUg2LxiRbhCY53ZUSw0lc+z1V/SLocJ/wjQqslLGqV7hLoXExpCSS
x0pOqmSjLQIVe1GpeItUhZdiu0sSZW2xvUH35+l1E6H2UCwqlpSWcLLp5BTfx7Z9azC2lHKmSyg+
C0wuRcP6uIi4wYHzIcEBMSnTAyYup9QTVz1sn9k93KXYYRxytGNV9PRXzTOs9x0VWdDXYRFvyc48
o2G7QjWCXgwp6VxnKVbDWfzgJ3HfoCgPBgQ19G+vQ6ddKm/Aeuag4/HExVz41fBuQ2XsBsD+bcdA
IoK1pKXhzq0E/Wd3ufXsuN/tRWhC5I28Q+6gH/SGW9i3P1uck5prnkLbu1U67YgoA3tNgkMjrQuL
/EEsB5WioxeZI+pxZMg5p8bdY8BQXpC0Y2h+OV67XOlKl0QVAB0jJcTCtYaUxaIFMlz9xOVRAHZc
TEn1DJCXAue2xScUj2BN7WJpcbuAlXOsQ1GtvmTukUaI/Ou4iIkAyD2WpWCIwv0yVCAWar255WN1
yLomW7lWz9u8+CpSh7CU/56KmkD1vB9id+tr4pw5zQsVhjvH5BTtOBl32+mDq/i2tJAsJYtuibwe
CQILBRP8A4j6auck8if0q52T012Ri7YJXXPKjaNixFgVrOOm1wm/TjzKncNA2Mf9ZC4SqCbnRwXm
ZVMugqg05uw90fNZl4Z7YEFJdgiflAw1yi15bW2LEbXxPOd7DqH8ohcRVb4oqdzE5EIeq4s9y08A
z2/8/6UBeR467SSi2pFPRAH9Usdz5SwS6doCP93hwELYpSGEI8UIL7AiDcJytYnEFzIAfy2waKne
fZdYtSazOThYtno/wtmwiLc82dEVSP17y+Yv0UeDzwe2ZwCLscuIxb5s+0OU8CvKs7OF2YvQkBlE
i+yr9GuPX7R9F4/qlSNig1jLOkUx448aTKsu62+zyrGksAOIreR78qa9H8Zyg3fTX/PbHnZlxyDN
Jb4fC+et6/pp3dKawxB4jh3ttUxH/KRVuLdZ3K6KxWZWgyAK2FzO5EO1w5Dp+yLhak4rixoFOrSe
ot0AZXkZiST4HWhdW6QtofxWnJvkM46eZlOHzX6M+19uW269wv5OQ0JLbq2MQxLZx1FnDdu68Tc7
4YS1SfLdOhUfPzV9uK0fbbyBIPrQFE+VaHZsVX6lyteuQ0PZfYRY4FOF8ELww2mcbjkikLWxkAyi
DOW3X1B5LDWAD1phfzZZfLMU4z8WXRlRt/Zunv2KNRO6Vq+YPsjFPJCR59fc5y9D6O0rjcN6bEbf
fuKgypu2PvIMaUPJr51T39DFMZx9bUU7QEbjqtHHX7lC9jFFO23OyK5Fl7brcEsmzEbFIQ39QGkU
oOb5khT8IAe506Hqcqi9T+3mYnCi4gYy4IImM7dW3vhZaAZiF+19mqePXhWPAD7cbdtbN4lSkOvE
emjCtav6+8kgB5n5H8bM/NSd25d0yPcw2A6eTekJFZhvxWe2iNehar+QNOxVXx9abhhjXe5EOG+E
HmK+riDRjdQI8kbj9q+qfaxI/eSNfmMZsLW95iO3FKToTqyKTNtw6d3wurlxnT5MfI+hzRwErOCm
aTZRKq4qxNEDELCvkjtg/U8NZaWSrxm0N7aXCENDrz6Nc7cnSXuTGuqYvmbuUX1WasQ/aaAIKjSc
DRiDDmOpXqC/BFPZY+TU+MdySsTkmLxNNZ7iRrxWE19+dthbS5oP6CpXTVt06zgEwiTHB5vPIDkJ
iE7YCpSFm2Vy4sCcGBvqbvjOI4gauA83MbRynZVOfeCkufOtkLiaBqaA4eBUNWdfeSvLV4dwmM5x
CV6B7uzF6tnIoMNsdt0kgYkXTqCnfA5H64Z5tz4pu3cuwpw/QtnC8wj7R7sxz2S9ZCDMMghrt996
EyPT1pPP/eD0NC5FdfLZOFO8GWgipE28ZQz0HUmKuLLWOEejX2PjXr3HfUpcTfMPSuPFVPkL98LU
59Fbm0Z9Kc3p0A3Jwa7tKCCcEeSqfusm5iS4T8XaHMbvMcNP1zdXMs0h7hFzpRM349qcE4VLqHco
qa0NL3KDVLN+Dotq1vOzW6JVJuMl3VtI7zvTtV5NQTSgbaqMsaILvy96ZYZ/gwj9nfoWy+lZiI0J
EsuK/cdY1efMKL/9tH3RXMVEUy9e2THuhRddey7XJYWcxOuufSsuJeSShsX7SuvHF1xQ1xi+V6dq
vsiFOMlkvJjeGIi5PE2Oda8ncova90tLwBO7Knso6uaWDhmx4nkhsfMxHOSdrLwo8AbnHqRPutKN
cKcl3Z3rjp89u08aRDxGQyc9UN2692PCrHk782kkTQt6ITqZ+KbXddpx8pHkeUl38u9ORwmONlOA
DyXcawMeHcIXg5VE3SldHbWhuZideONifJc51lfRU4uWEeZAAMQAznzTY+xWU+fKuvXokzFM0rNj
mK+J3767bbw3p4ix/py+dfBCVjGdzkAb3XSt2e7L0HKapeACRKDTc8IXUP7LZcmpJxsc0m9hFUtA
OV1CYRlnANiJxyUOCgcoToPRW/hG7nS0Te6D7EW4EDvmd2+UbOt9QiT6dxVaP7xK+3ZZPkDjo+PS
0ElfI7Ci/dbkctNF8XNeEZ5v9K21aI1qhcHHU8uKcjC+xowhJPSHO1w4iH2UIGMjdR4jFphWYB10
CtppLwWvJocswqod9cNQGSe6f/ayZcNEm+knu3EeZ+l8xymmhE7lfBey/Ciq7t1MI5QIhTKZ+A2Y
GhQ31Lmt7seqhOHEQL+N7YsNVs8fqUrj9mAP3n/EjdradrFtx+mx9M3vAlUDy1i4HUI/YXQ62roB
YDWMvlkrsiqZp7PXLHNvL74yym6h/qfkmGzwmG1VLt+7hj5VQpu6ncNfZZZ/i9n9SAw3CZq4/MSS
cx24GaR1tRc14B0rnWykZn7DYIQyMN3IZaVsnLMKHoWR3Got36UYkeIYvNBEO3JlYQNclS472G6M
Xv1evZOq+cqU+csgnM6gJKcWnhmn2RWvY03jOinzd6OI7lSDBZUj846xQhASenUL7c5KIVRwWQPm
qR8j+FtrvpDVWi/CGhMJzhn4Vp+eVWyTnKcQrKa7XsUPYzSCypdAJUWnSLCa21imx7ZgJ2IP2YuC
5ofAtYKEUWeMoC1a4FpBC9X15LvdkZHrldUcs4kNMXAmsDsTwuBFR6I13tHjXC7i8GRWIUgN3nQ8
PFcawDrJYNW18pnrlfeOEIFKsIhWWlKMe2vOrtZgvg++86bXLaNWh2GeVHx0TW14yOJ5AzH2FIn5
KEfogREtFdTWCVx3jBNONX0oLeKxJryBNnQKeTe5M0v7odDt+6RhRSf8bAcwNoMh3zzhbudH6x/L
onpsHU7L3BpfpWRuXGI0j+xdbMh9o5ofjKmxeto+VOL8rcr5VsV6/ZNK2rTm2Py0/P2FqsLA7oxA
jizSu3ZpyejiNWsrUC5J+lih5Ilbhvu64bywza43M7yZGO7xyizqI7crQv2ttwuJ6rPfy58aJ9zZ
tXN2xhLf00DgIaepil+H/4YbCGXTW5iNp7KMb4YdBv5MWoD6Xll3NR0K79rJ4exE8jmTESC0lFVp
kR9sk+eNh05Ld6komSHsA7KruwmNT+ibX4ZVopsnA9DYLvJlbEKlfs4atsmFECfSAfmqUvTBERid
c58mhT4dGpfrqhW9jDWJxCqsrgbrmdVSxai9+OyPv0u69GONtoC7ss6TxtF3sR0CFzB+zCTNo7l9
ksayfBu6Uz5PexTOhMOTndkDJoitx5BDbYouY1n9COXcdA/FtOaCPK1q5Cvmtu14WKf+qxVV17k3
CB7Z0Vl2NPNVneDGscr3RNNrjspq3ybpAbTSGrKwxb+BqXGqK6826jgjtLYdvuGmpzCqmp/sT7fS
YQcDkVTLW2vFgDxIK/cqC+3SIaxa00/ZgsA8NSMqGlOdOBmfbPr6K+FQqW16EtfCdtg4VTedgyc3
s9HZ1H3BDNMOhKfO3gilNokxzsiaU44TXfWWN3bjlK94DuDZJZDwokq+xRmNKFf2u4bmJCjRjzRt
3iCi31s+grN2ftMUX2ulN9i2Q3tbzO1Fxe7Vt603vxtRDvWptekHy1mHTf3YGcBzlT9Ba0YxUjQc
XMPnxqpYWNa8glnTbiqpf5N+e4ijSvCPCnivzrJ2TQnqpYpj3s3SagIShiPwJQiZsMLN/dgsbgWt
bKigmYsagqrYjpKYQTMj/dL0GaMPc+adUcYWyAH3MYpZ9oEwbTd9bkUPjR5depOIfWm6zyGwpA3z
Ru8wWGa5QXCPUrwLp5VlhFd94Nkl6mvqMcP1y+VAgbKQxMfGbK2NP7v6zs6Hj8QfDhPFZM5wTYv0
gAXJTIeZ2Dt6b4KdVAJCxkFFmuikVXq+6wPF6RdIHtMPUfM8MRRprXE+RV3FzrzNvxufNNtsdnw4
Uw87h/tt6gneaPcGdNrbRHk3PNHcTbYWFwsYAhMl5k4TexK5UVCZeb2GAYIENjV+lXUkAlIZNj3w
+UGvqw+3MdJNxtsESeDSbfKnnxRkP3OfrWZUEr1i1MMkf0xRGzsTvTH7EDVQ3eqmGQM9Lh756n/O
QHI7weuiF8VtGkpCdp5k5af6W2b2feCQAVvBz80ujm289KLeGH33M1TypCdLh4q4D3BGh072QPma
1f0UjNHQI0KPpm0W8UZFkyaO/zOCXTL/S2n1vx/BXhgP/tvpH3KMlj/4xxjW+o2Un22x9jMxe3gM
W/9P4t/QzcV/YLmCSay9pPv/NoZdcv2UAaAUGZ7NOYCY+R9jWPGb48M28q3fJ+zAjP6VxL9w/hpY
hmLE0B6Hk6H7jkcf9r+O7OMSj1cdR8WBwtWnKZv7RiuA3hniCxDf9xy32cEIS3uja82PLK8eRZoH
Saqlmy4ePmVI14/pyXGCMcvBiylqV7d8t8AgxHN1SZf6qjGeixx0O41SOoeuina1M9yVJZF3d6qe
qxnZemmDbiwT44P3JEjqJqUNo8VHhAMPg2agoBvv01rbMYq6yIQI+dgfCZ5dOpOsWst7uxZ3jYw4
SdWk2zSf8EzPbMTsYvkgdQ+/XRsVcHFyRY+331Z2/MqV4uYnvEOcJKI0ZNILIxVelinmwTBQRrbr
KptcZR0dxMA2OPLFZkgEGAJxywirVRTiVllef066ueZ898z1A09D1+2Kwt4kPadROC2PjSc/DRWe
9LDkP2YWG6at20okd9Rjjy7Mw6q1N70nMPnMv8ai3UalapnehK8yt+5IQL34iY02vvfOk62eK9Uc
a936ItAB0KfyHuIBlGYxf86ieZpD55BXjO1Mu0m2k0eoI/PHvQ6DTRnxmjoKSY9+a/TjXmnGJmv0
vZapA+uqSwVSc8rnTYUCK23Kn3GZPOtOf87z7l7WoGhC7wW0wcaH3Fk7GGQKOrGke/cGlWDE9mtW
/Rv6TscmsgIfJZYU8xM8qh1wCwaP82eYOUfoLR8g7pe/4naI1ZN0hn3rZJiKo2lvTOOxnepX22I1
n3KXMYyWPRWeWkp4YTMmryo1G7AAhrGbG+Wty0h+ZPoUBbanOqivUtu2RHlWjDuI/0pN7CIV/kTy
OJGz80815zg48W/+1Mdb3Ubz1BrqY0jlwXe5oeuTfUg9ysLKq75iKugY18AhdvXeq4u3MSS5DN8J
KTy+J95sxP70J28wNOqC2nPex+9Zq/2KKXOQAhsfPLvH3RgrXunT8JCY+pMfCiIrY4lJzTvLGpQc
hNQzUYiGHQInDj3WPlRk45YEkd8r9eokIQEqfsplPxbUSZFnmvZFU9xVUhtayah7x9BrT3WstiIy
n6COkHDhHzcOrzV9w1EaZxQiFHNj/Rxq3cWpWfdl+jDt0ZZx3U2LdiVDiiU15dG2JnVWCPstcTi+
OuBlFsZ6T+y6pWKITczd6HaN4V7h+pn2AwpGh7T00Ix3Q8ftxDf5RXnsH8w5N1fO0Hx5k7k0n/Wn
2Fr+N36W71QisTFnsQp0pJAnJisHAyZhkaFcUHq3HyxuGoNc6quQI5rO/pCGeTfH/NPy9hKHpu5+
aU5yKsbxPSSWvK4bKqa+x8kw9SsUrqHzUlBMoYj5lYULwJCxmq65bEyb+4hb9bpLh4MV+t9ebP4S
w/zQzTaQjqLirOMSNmRuBTA8nIFVxMaql9bBEPKu4BO4ag0HZtJ0H/b23tajo0Lx56P601H+TU6V
Es/NfoCZmJhFpK82KIwZTaBU8gK0/cVFP9bW4xU/8GvIhdmmcYyNxKIarCC/VDbBP03V4Zru1ees
+Mh2fn/QkWoceDhzER/SYy9wGXoE19Z6Wt7bTUQ7FkA8UNGZVAVHDHewmhXfszd94pSO4BwrZfGa
QN70U8ZX0lcANlv4hkI8yUpdMYmf5jC85JLdrKuFEzkLLNRxqnNuiL1knRfhxbaqX92Uc1cN99Yo
CbpJPhUPEK+oURPCXtldpjOoAIdTz6zwEw3DR/qUlCilWq3b8xP/lbR0oaX1pige8R9UNpu513fo
5YZVlxNp0r1fIGWOSWU8WP6InbFAGt14b3TUnvWKTxemXcLzvTnQhE+WmSO7n3Ry4Ex6OiM/7Ry1
PbnuO/UBj5kF2rrvvXzXE5Bzbd5vq3ToMLj6QFx4dlGZ5vLiRJD3o44ecqZAxQtv/unzPT2ij2MU
nO+T1LwB+t9nDN1ArLaYj43+LRTFfYZgguzHq2ZONyCs+5qEOVy7J4V4cuaOtrKdahtq6pmwA3pJ
PjvxAHlISNM/jZ0CDuwxuBwr72iygrtYk7JeQaAYj2FrGo9E2VUwDQCsvInAE3sFHnWyKJ073Wr0
9ZT40b520iHoxzLfRmbna8T+0phZQ6ODzSZ9y03QxT9r9C+ezhqvizvezwBs31uyzYHIfa71hqgP
bBPnS9cX7V0swRJ5I9YelA+Tx83bag5qVO2tc5YQsl+onucxSsSmNLTdKJtsz8qiuSkSLc8Y+SrW
NCIe76Wax43rN9ht5yTeuCCrdrpiuQUFoKdWwVzN8JsmqLr0syyzaDuFc7YOUz1HDWzyMuyrJ+hp
3F+Fzgupa7TNxLJvBeA6O44qNN4s6TCvzXmzipanpUfPkt82eSAeu9R3ey18py7hnyMunDTKSJZX
o+sEESvvoxl5+obe+4g4AjPHiiv4/MOYtO5jAPNBTFYvE8zYRmbg8UPz7tmDGxFJS0NiwFY43yNv
oZ2czFSa4sxasDoscCVyb2QqI6HLjAUIMXGmmJlZ7kI1p4EZwzCOs+Y4TBF1av+5bY23KZUvA6X1
ptKvk2fc0VqZ17/zXau5DHdDPeWPFpX9lYm2nERksWwN26oOGllxvmANs2ck/9ULJrwd8EakcfVj
1bhRYFj5TzfryNDWxr1QUAM8E04zAlBBxeWJHFf8Q0XgBZwhOScNpWCnl09c9C8M/JvVbDnU9jye
I3IixxyP3clTdrbmp/NBSvigwuQFKsW25VuSjvIwhD7ztqZ6oRFaHqOWhJ9b5w6KFW95uWRcQ8Ez
zBNAXa7ZY4rYIrRvFHR2IQDstSWyO6+1LuHofowM13yL2ofEN6IzxW3H4dsaaRaYZhr+KA0ym1SB
mGT089VkBcb6jsxZLLSRO3H07dKWCQZCjiuzRDVH+IlWNvIMZqLVbrCpBnnyEjl+vkE1fM3r/lS6
2g8jNT+mmL17p5fb3kLG4HSbUoi95kX71OHtPFVa0JViPwo+7h4MLltt6NMwVgBmRHzdnVG9GLs6
0e6yKqcU6eVssQFxNo3xwLn0Ng/aL5bFe93TfsxdyzywDvoIrSDsMjhoq6HqNmxdH1FF3CU5O6HE
PyBR2tUZPJpQuMHUip205aGz7B+wAtGROhvVec+V6LEtclUtGTlUqRdkmrcRZbIB2Qb+AjCnNVyk
ke+Gcd7HPDw4mOLm8vcYhvaZNG+isp7MPryfvPpcaD0KtHZLlhsyMsVfxe8T8DW/v0Nn+E+m3v7q
u+47V+5ujFjEZvx88uG+nmGbAJGc0HVXdgrxPzlFTX838wZfZk4W+AAqUvMz/DyeITwHVr4J6a3I
u42fSx0HpJlc8Lkzoufti7GQ40Gmqk+h8e1x+YnLlW2F43EeUlYQSu7Jff2kP3Rf9L4OitJ7CJ38
YrMIBxuMBwc8ziuTjoMWVR+Og5Eki6FJCNnXF1dLog03hEUqRS+ug/LGg8GzNrxna5LV1jUv++fY
aHb/czv+/XZM/Ov/cTteqY9/u/vISar+fVTJ5o//cUc2fyOebJtC1wFG0av+2x3Z+I30kssF2XW5
EDt/uiOL31y8GOwgaL5DcPozLMr9jRQ4DVRzcVoIIf41WNTf9dBd9PCuvZg4qOETpPpLD70bBN/6
qUgOmicOHPYBPdro3StAj9yaJKPdFDEuC4OqB1ZWxA6hb6vJ3XXsRbiiWoILo01u2xyZr/HNek7I
dO5YSCbrkrsue3G6QmU5EB5Ss8brUtlLaqk3rIs7ecOOEgcEU+5x6TamkvOznypjR7zjcRw14xQh
2WImj8A4iZp5NddC/ZoL5a8h/T0V0RIQrCIziNtYcgOZ6AlrOXIGkK0ofBjSb+uZQlNR5fVRDRp/
i4RHf5iyUzKrARM3A+gT+2Nj3cC8XY3MPlmLi4kzzgScaZinDdByqiQGeaGqM1oKxVxMFeu0aYWh
0PtUGcMBQxneA4q05XqYM4l0yv9g77x2I9m2K/tFcbB3+HhN70hm0hXJlwBNVXi/w369xj7AkdRX
3QL03HoQIOGq6hZNRqy15pxjCto/G5sbv0ZXDNKenhQm9N04Sb3ceenB6VnPGTaC+6henKvLmfxh
wKO/NQDbHH04LefeSTpO5tQYr0vAiF9tRXlStKC7YSJnshSYau1hIyPruY/SaufBAgxZj7AIBJ8q
sGkzdYuWQr7ookZ+gkHfvVUGDVtquDSFxY7NJR3yjnWWGVnPKfd6oCruw5xlaOXFiPPZybB8RYYP
ZWgxeDkD2FG16CHPmn8Sf3jHKk1dYWHLXZNGOVZRAcoI90k61K9OYvTbIc1ZsdLiJyuqhl8AzMiO
MX5Qd9EgMgUnL6tv2Og83oGcFoMq32a1/G7x/x4pAG/3gS3f5DjvfGY6vmLsS7I7iaah1SIf4IY4
P0se3yVmw5IiPVps8+IXbp2LKtzjQOnXtg6r/BTUjNDCy1/duBRnT5nPvG0pri/C77QMbnUf30Tt
EzQaGhKYndPtxYQm5in67uhy36fDeE0T6XzUGaY6HZwdpFftTJiEa8RpG3HaOdtlfp/qd4DBotEy
JQFHpDUmNsUr025FGijTqXye47Wo38yqH7ZJ1eZ3hUPrAMNYsV1yhWyRVa8ZR9zznKMpLq1BC0W+
4cgEscy42T70w7J0gZ5Sf2XRkHGQVBxiprb6Y52RowIXSX2zj6yOqHuxudPgfu74x0jvQc39WxyM
Odq7c7WI/qRNuA2lQ+bWz8iYmVe/IRTXtemx60nRwY5YlU36wr34eZQ29P3mNFnlBsWPN+lQW6u6
IO0e9/4eQjAwMfYPsPhrPyJjZWXT0YegxWH3se+ynzCL9f2fUJr+DakBxizKI9rS3CShoq40fxtx
d4q88uxkQCY6CxTAIE9uYj5mcfeHL/CCB2NdccPAFU4PBs4a0qvgAUgaB5KLdoVaJBJruit6Aeks
8SiGiMf3jlcrcmlNThOCXRQk+dpYsDLz7MWDVrXV2Zu9ezfJyjNXxFs7DOavuPGISgPPP3maKWe1
+YXMZwOcqVhWnuENm8jNz5Di9Ffv3GcSVb/OXmyFfkvuDQNVOn2WFcSpafF/Sw/XhXTd74QecUGb
J4+7q6jZLMh/4oCmcqSXBCcQiy+VJ9/qtuDaME343G31K+Q7t2L5Gbnlo+XPLT+VyZu44Fp3gV9c
lVCnWHEzq4BuE9ihc7hmJ72MoTgmNkQiv0dECzGeOPNdFRh72o+2VWj+as1lYzbDl5/X/BlQW4Wp
riSXTlYv2MRJFG6DEndlUsr9XOE2aQm18LbYcR98EXFLyNi95ll3ooT+e2nskxz9h3QKjnXZnemS
PwOA44hW7bCnFZSWz/dNygAdZktB3+x8TCDMx1X/WNXWLmNW0xGXtTI5p6rM7Ym+mH98o/ndx8QH
cm6bmBi7tzxsn0ginPIu+Mmok4VayKod5d9eBIc9S3M0PGpJE+PiKk6bFb5HObbQ7ERyK0mB+6X1
BEbzXAxIFUaN2mZKC1dLiKtrfhr7/A5Y0sdQ9eLkMH2iy9X3U9VVG6cYekLh2kPQT0ciDC8W5xDM
GtaJSOFDl1r5xZlFvHXzAQO81xYExsr51ySN+h4zFEC8/+9HL1e6JkICg9D/e/Z6+aER7r/CiP7j
j/4zd1l/gT0hH4eWgD1aKxD/SZuQjnQCYMOQbv7z3OXD6IRdhBMcL7jHiPUf2oT7l8/EjdBhM34R
2P0fzV3SMv81ZYEugSrvOZYD5Mh3/pVHJOKk8+w2KI7csW2WBkoSV2II72qsVpsq9MDLqno7IINu
52T5GsPwrbOajgJCwfkq4eq3tE9kcB/gsnAqS8rfouNSxuPrGiZ4dYvSOaHEYkH0MkYNTCgcEUOS
fEZfA9A1f9rChmHAp8de0lMf4GUIBVEO5eUvIoBQ40Wnagy5C5ccFer5IQ/YJcPSAUncUhfWNOFv
IeJrnzrRBecYETWHeuKIQxqbCiYsbZwIB3Kseeh9Q4Q/TKCFEqpjeAN0L4ylPLFksOcSiCXNBaID
O5VEfGPewtLgrTUZeFnj1lgDE57WiSFxaXgPcTWuKQM+eQSn8ZPAngZGhDPuIXG4PQkwAACmH8ug
fad44jLI8BeV7VdO6NysUoJN5mc4I5pbffuYl7ru3tyXpnqGaXrzMsUtYZBUUQXjlh5Ye6OmkL+w
zfDlC4xeCw9xssViG3XuN5Wl0XbKKHSowUHskcLpDQaXuOu5jPENl+O2wjF7cFMK7WddbV+DQCQ+
zJNM6uJ7yUnovfODt7Gz3zBhPqYKqzv2nHIzseKTGzVrzIvDsh9pySKG1H23RW+tqdqj48DhL8zT
ZILkUXA5X3VW/jBYyWfW8MMXovx0kV03olFPHgUIG7+pL3VKtzXdCRuKtVrc5ctxCuJnNc3PFvbP
SpSPdCl2dMYtV2o8Tlab7nMp7nBPXcmc34L+acKi60Be7CLJc7CybmaPHSCEriRkfaDP9hTEzWti
zH/8PH2pW3VXhT7PRnYDkOnPmGCPUcylFELDRwEfme/0hpTuze0YDkrchYE4B7N/NErvT6kaLT65
67SST6mL6OD7m3jwCQ1omO18P2ekXNv2lXj72zBT7WeR/8zpkKA8uC+NzRKq5w5zd5IuNbab3l6X
DuneKGowTsM1NUJPbvtaXoelOPsL/l/AvWdDLq9oUySJkysdFDrYnW48jlerqiNKVlAPUGburyaf
HjoP26jr5w9iHPqVHMvnsTLO1ZA/WjYcTH60GpPt/aFA6NBW2UGWxrbBi5tbOZO9MF+l59242X2V
s33pcjLIfkSBVYG/z2ryU9FN71k9vyjDuEdpeOgcLkbCo4rP5+BhLacgV0e1yHWQEqaPg/umCg4A
GJ5nKT5MLEJwCMm5zVuJcTEoxd4Z6Rwx6oMRqE0i5G0MCyTGGHqeGT86uU50jYTPOc5sR4c2k6x8
HwrnD91Ue3cKH0sIHchvO5XIFxqw6Bjm9J+ORQRkBVJulC94kMzN4IdPTcX82Yxr0u46lfdExG+d
J9apd+tdM7fn0Ci2tPvtfNrnsJfx6zyWu6FA7fAd8BggrlfTwi6WhDsJ90sp48mwkhPj7JHRYFtE
3gfnrS0uE+7E9MqW8d6Moueq5sAGwrFuxG5ol93IOD74AO7hU3JsDCxRYh7D0kHYHRuI3r1e+AK+
YIldWSY2wlz2RdEdzTl/LZp2A1x1nwbFwR76GxUlCKzJuoj6hzGYvgOcgkFhb6ek2Mdd890GiHxZ
c28iLS7WcsRnzYkbx3hvjpoVBfUer+YgmKs9c6+6iVpB46WLmiNJoqcU78y8AF8188cAA6EOlgU1
pKex3VTxcE+cZ5cZ9UcjljvOye2qmPGdBRnbOL6QdiO7lnmuwVvqGgjE3v0goSJNsfGU1eEOV9KN
ECiDUsJP3+I2XY1Utw+7qOcfmansfuxgkMroWo7VmweyJeYg3tf9w8wvZYVwmsAbAr2563pxa2A7
myoCVdc9E0S5NwNOqUVyPxfWPjPcy9/u+Hrk6ptc/GSmnHdcxIrKjO3o5lt2pB1K+bGawzVE56cK
HutzM3vnqIl/991w6FV/MImjGA1OKNcm/NCCUQN4Saqh7r4j8Fvg1+yLBRWg7uQT5Mz7CqL66Id7
7PJw9/uLACJm+OmjmxdXV+BHkeQGiIZDihe7OOqRKcEJiX7cUXdCqiM9gSJ91AvIRNDKj+rtjGeP
nfTm2u027Y11pH1+4RJ8tqm41ab9MqfQlLzCfEty7vTGwkfMQd5zRAMhz24G1jT/e0pUS3+eowh1
pNYmKoL3ZlIvxgQ7dWnepaoOhrP8bseGsAjoljVpDdb9kDy2jZaHyedotjxqxy7+RjQ5aDN9oeU/
V3k/od8+wsh4Fkke8J7gw+PObPRpGuB0ssDMay0RTZFbeLCJiyDYGKONEsZeiCvtk5bC06QVyUlr
kwMiZaXVShPZMh/do9Q6Ji82suNa2+xn7pMOlwJUgOQJ8HFDsWf4x3FmNGitjjomqfGOHMeEcOpq
AbWPdz2Cal3CDkZg5QbqbDOr23nwsWskWBspliQs1n/E2Y5ywG2NXCtrTyB0o+BOtYOW61XzAcoI
NiqEXg/BF9eeWMkKKkAnLgGScCvaAwgF1k7zOQm6nYF0HBThiRZG5iGSZ7hHgcks084ZlwPtfB/k
XnFto0K3iF2lVqW1PC3RqeOEm1ISlsQUvOJWxP0L0NVunbv1JRuNY1rOPg2vM4rY/DhrETybhLsG
nPYIcB33I0p5iWKeqeAlm5RxqMf52dGiOusG4D5kdjwPaw/dPeOjOJfDvtFF1gNbrV8EgInQ6nF5
ootxNl4tWsuPuZjvwLW918j8be2fl7zDDWd73yOXk32sPQFKuwNy7RNwtGOA51m6Ibr1VUoudeyh
cj9ohwHtP/QwcVdXXYTRrz/3Vaf3Rhwv2BPqeDxZ0XxQ2rcQYWCAiPVsJwr2sM0/IP0MF+uEjPTV
YXyI4/igRPjCuWw/8zpLO8bNGHGzHNZ4vg+Y8w6EgaCHT+Gzk2JHrqDXYLXIUx+8iHqILKr5es5S
SXbNzBw7mY++DG0Huwbc35PRUKFgzIcBO4eTjocMe0dfN8eKRDmwpU2B/aPJavgcXItQ8KEXAbY5
lrJ+9pfxy0gTPm7t0zAMkBcn/1sJ4wSc7dmQ7t08Q9VyF/GLg+hlxJBizxhKRiwqVIJ/uWZ4VLW1
dbCwMJOeKiwtPL12teVvZVQCfW+rk1L1t+N2oK4Ie6UWKlbnlS/g9dYL/hqXl5QAiN8lYqNx7moa
+f3xjsHk3AacNrbjbl1tvQG1dXAUFnXFnzJaA5ZXhu0Vu840yr2Lf8fXRh7TSW65woqNw8f35Aiq
ZsaZYJAbL2wzekxmfOHD3+aggh6VDr+QvaCrdoQ28BFNors3xuEk85YJijsVfiPXHx5a8gVzWT2m
+JHCSSd9Kl2GiFcpEphxqeilsaUpX0ptaNLcNV9bnMBU/U4CPiJ1MNz5MShk7FCW9kXFPKiZXApu
MaPm1OWnnNfOeurVF9GybDvEAIPj8kliuIJqbW/hBORH2mi+VGEpWNw9AKew0KX29g8Hu0dfqxdV
nNpbXuuMYVrbWGQsucGgd4ADaO6RTtWKEnTelXH9Sc7nKLVOUvaEy6qQMVNQ1xpxZfBH69ggrhDZ
+B612iKQXZiiJ3YJLcX4WpXBMPqFP7/faL/EyYrBpTVRl97Xwl9wBaPs1LbYmPrO12rVh6bIl7ZD
ukNYOwueqNQSXchcnAM7385y3hcISJALN1k6P0iEJelKSqqc/YjgZCE8sdM8JwhREcwtSNUnMn/8
SINtWk17V3R3lHQ9GKPznCFqzYhbXmocKsSuGNGLC9EhQgTz5vmeKqx9iTg24GRyyMA0iGYev7kr
R3/cGaoGLavZ/D8gs/WW/SZxf9FqvzeQ4Vqtx3lxvM/9/OD4zAQRyWA2dVDUii+DKxeKntero0Dh
K+P+LFH8kLIOeZ+9t0PKLEMr5qyI5miRsPbLc4tqWDPpWMpEN9CCoqGlxcZU296B/4LmSFYTnFqE
MIkYucywEFEnJ6vb9qiV3PB2i5Yv43n5rNEze8L9BfpmrIXOLonu7dC481BACy2FdloUtbQ8Ommh
1NOSqaE7fLWIWvGj4vjeQrCerp0WcG1noJRFq6/IEUSjEWQTrcxW3KRCpFpVxldiL59ikvc2Ui4A
xmLtI+4S4LjNiL0IC2eB+JuLHsc9cnCsL+6eVohjrRVHwu4OSzbW0F6YXHIUZcfr53WO1Byr/tOv
BO6AYjknWo32Cq8FnotCPdiqJRCc3DOxPGdaxc6d+G7QunZa0FcH86d77kqCiGP+h5NwiQYz3HWk
uVcmAnmgZAQ6I722YfZDaw+5h6r9xe++d2DQV3vPgdnuuSNaM3wirPOEWv0u+i3s/t0RHAq8sjPP
IgE9b44wZ4WP4960OMYKg4UdTLG5TrSaEFtUNcdBzXHUievTHGKYM8O+ePRKr+dbYDhrt2rjTdl0
NwbBdAPGPDhXKnh3EBjWFCi395HJbltCWl5nUiCo5BH70oSv0s+qt7kZv7NG0eo1TSBSXBqjap1i
r7uwexinTj5UdmUeJwGdiLu+2orR4KDqDk9Nkt0ZSXySkx0z7mdMQ2a/YPTGqm/lH0Dqg9MSgKuc
RNnsQKgIUP/OGWpduM7c4U9rqQtWlZOPYNLpr3Wq3Iuj+8on/avTIa+EPpOSrwWXCh+6KJ9KkYzr
HDkmVI4Hyza5GTNKTc6Eu7NddbVmmj0GvwnPoyvRMRrO1+ticsddDsLnwimcoH1W4fi3FB/4Ck1o
cvPlHr3j3esm4zRo6Ug/M3e9lpNcLSyVWmKytdjk/607LVqCElqMUlqWyr3afatYQkE0atmq0gKW
QMny3BhNK9fylmmw3bLmkjrtWLjKmO4MpQWxQUtjUotkgZbLpBbOlJbQlqBvTlgekNXo4di1QTOx
50DlXIdagGMwjfamR+NZpeW5IOif8eZQiaX68SkchWA6GMr7sTVHXrBLd8Gac+9VidxTf9F8L1oI
rP/WBB0tD4Jvsu6VlgzV3+phgnxIsCWlZLDU8iJw0nQNNmY/pp21wVwiIFQ109HA/HNcJq/gXpbY
G/zkycoemwMVGcldVqvbJDO8lvWDO4dcYqb61VtEu+FZf4k758Mf9bUncBfC7ExckQOFMTHajyyx
xNZO8LWpLgFLqLxyPfv9FwQ9XFxxeYoy92uuYjiMcegg1KGHmtEdyftHSmJm/gkenACQe0nlDpvM
l0elx3tlh68sDqhfnniHWziuWE2+4F8/NE3srUJTndJOXf2J+Ogs3FRbEZ/LkQAGBcU3J+Oe7s6X
whufchL7mJWJeRVLdeeZyR4QwzMu/p0VqZ1LxUNhU2Ix0s/tg6NzK6CrTbgLBNGdyXFPzFEPvXQZ
4rHDhdRYkEm9pbK/q+mRW1U9rH9z/sD7gXHLlFuoYN+p5VKLavgJDQNc1vw2uaeSEG+zoXaek6R7
hws4QosgEuxCrBrmnEpISu3gfXm7HsTbOojoFwvcb0BnhPXa/IdAG11Ybv2L0Cu4opL/q1dGuwpa
6zb66dGi0gL+EE/vLmyxvIIjlMYQnSkyQnImu1chLJZlf+uq+CPqlktaLcccNurSYhIutVhkUfJq
PdWNtxsmGuc84mmLR5x1AF6QdO7eXFruD7AdIMseYoMHVTczzHnRe0wVTjvyGTSzfNf21UdAP4tI
izcnNbcyyc4Yg9lSxscmzu86IU9EbKu10c8PkVmfh4WPWJt2ryKo7iPLPtbRQO6Qv5jVIH/KwuHT
1/pJWlzUzDhZRNkBq/KFC+mlbkmMVqPaD1OMoDT94sRN/4Sz3Iywlreij2cM17qyve9vFs7JY4PP
4JiZPGxKZVjHUA10QKiUu5Au92uJOq59RXZoTEy6d3BJi3L46VhWVymPdR4mfrTubL8mwFLtcw4L
m2HkmlSo6WkZCMgbUQBgLKfykCTG/wocWDqoav/v9Q2lPtvPn0T9V1eJ/oP/qBvyLzwHFBlIXbiA
reQfdYMGaT9wqRiTTHnQtHW39D8AHP8vC1YAhWGWYwpHaMD3fyQvkF5sU5ge1xn95/4nyQtX/Cv/
xvFpmBeuZ5lELwT/Xf9n8mJa4pphz4VbwMrG9QJZLjaREJeQzJsvlmU9Ds1v29FdOT4XRasj4Jh0
IYJjmr7KIn0UUU0hVxGjFza5WDMRGVzTQipCCGGZA3pywgVWOXRKSooLOZfEPEcpyzxVdcNAZamn
MIpapv1RXdOxYfltxLtLfnXrqiIkdw05u6i7FNBA/AsGj0lMtKfTd4GOURAm2gwzkmilA7RBUfKy
tnhQx9bM1KawiC8Wb0Ccv3Jn6Mj5kMLttxx1bntqlrnKk1QyETZYzklOjLyHqITKdyabGSYGyz2T
Av1xNTxxqYzqmeQTmAHMC4lfXxteuIc0dsjJWlFxGIpRbOFUcC2l43CLtxgXXjaCA6vbn0C0e9J4
ezw7xKyNjhoVUvBz6JxENj83I/0DIjtnXYDvdKx20k0AM8PSa6WLKmn68aExhLN3G++lWFhTkOey
T7MESShqdQqMHubG4EY7XtUYJ73pzgmoagjN9Dil8307E4+3e/bkUHcqQp9hAQtx5Q3GRHTDy3eG
l86byPP6c5WHd0mRnbwOSGkuw/jUCxY5FYGhAU/+RtXxR8pDDtkdxFhPYbflgFUdKr73yZjfhQ5E
2HomwyFb4wVH0Z1YkgcjyLFKkwO6wayhuJHyUf0zKzhqcgg1xfDhhS6MEP7eprL7fVdmv/le833y
2+FgGe6vEDUL/YlaZE7mFIMaHZM4GMeJyNtJOtMvq8NSVM26M7ILunO+LO2PYdKtNBSM172ZoZDH
AYh0Umlr0wOXL6n7Y0PN+nVekrlPKv8pn5KPTmZwiKG93tlGmF2aZACbF3CSrmZdrxnMTNWG6Hci
wiCxOFkIbQ1oBvM0BiQZvVYO6NFyaVj8FmrKyMcmeTlcCSPw5WSmxkarPSmXu6oLv1voUwBg2Foj
k/VUuN2taYYnwJ3Bzmib5tC7pIuBUR/b1tzRnteTxU67/ZLpZBD06G3dV0ycbQR6ei70Zw6IJt+B
R6DMHlYB8i/xSIjcmRUUQe9K0bR/LE2C9kZXf/uDMrb2lD9PS+rv255vKiwpfnNirh/8avdn0Ufl
UzzNhw5Q+K7LqtsyTxBTKRhf9/G4HNPEqbgXYm8f4rogyzk99E77bvjOE/2wnNJ95E7APs5umkJ5
xzU02XujTy1baFy59NFgZN/hTzf2pqBtonHUDkUMxSi4yipmAcJUs+4k2zDSqjWVRwkoczXP7mvn
sDcTXgZqVUXWmnThYwCEsojIGI9wTnB3tJdkAV4+Wl+WieMh5ci50g3XqdN/V87yQE3GydETWNu8
QIvN8WL15SaN4j1gsOjglYQwGqJZTBdVC5Fn6p+8gf0DogBtMAFNV/OUkPpZ4mYfYlrdlCYGNeaq
Ht5v/ZnQenbsgrC85jnHo9YsqDAUbsbvjh/tSNanm7BjjIwT9bVMNFb5jfdYB6AYSgW12fcgugQ+
/QFNbH2MAxMlKARQz/N8hZBPyNPusnNbpsDil4GLQK+DV25zGGqkTS+xfjXt/OSGygfokHLlMTnO
pItVHztHfIdFfVC+hRV19NJtIylXK5vyjSt0gOdKBDs3JfFbjO5wV05ReVqMZt46CZJkDFcKtIJ1
y+rq19Kr1ymnry1QkHVkAsk6KU7o4FubToOVs2SsvAk3KXJebjLgsM4/iTvd+rj9ks4IBo3ZdgRE
LeiL4y/l1EH07UrXLrqyW3oHjnTTZnHclE9+n2zLpOt2SvBL1UuCQmbLQbKWkb+nvOUjDUJ3XXkF
96k6PHtGl6/ixjtg6Ht1OjAPLi8qwUNyZUUce2lf/9NVVrJBoeP3Qkr9KXSr7cyrj1OAiJ9REA6T
xGPHL92wqmG9rqEL0lkwUl1fhOV5FmWABsbb08cpf6iD2jo1XRae6cwTp9wABWcspklAGJowSfRq
z0ude6JsMJL56j31w4kvn2x9pHCghfI1GgtWTIV1KetuKBEXmPlEp5PlN/l+ghEivHHqzjeUG/j6
StdsnHFW24xb6ZHSSrpnJuPsigBKrFCPiE7BCof0bXRrCnwcHns47Mc1+TKMgLnK14M9viUtu3uZ
BxIpDiMNEIo7345fO29s9riGqHOWsAcmmf6OqplGW6bmHatUvKkNaBdNO2n+q//bz8wReBJOyDqc
1m3vhnc2FY17ApUYIQtvJ0lS6vvnldzHredJz5kuASlF+nhLXTydOVM6nMqJ2oWoy+7GocwwIpry
pLisbmD78pIK4EaGU/A6Zg41YuFCUYiSX0tu3tBWiWd679NUneu+OWZEF4G5jXREgx1G1TDlcIp0
/Twdo+90SGaMER4hwt58ZLzBIMrmGfh+dwfLiIuMl9wix+XUPXoXY6LVlK2x2Q+4zzYVwvWag8Kn
6fv8S6hvTpANOfdSz+DrB4ybQVehS0Swl1vZhnjJlZ8ym6OD8zOEU7Ud+tw9TCPXtA5gst21Lr3J
PeizLHHBBcpyaxNxWpsCHFep6+vQyFdxkXzljm3s0rw1oSgH3Go5Pa56121o2ebtKDMaEWyIE5uZ
tDr8LUUPngz+DDSuzBCjkY1jfx1F85/OcgA6z5zvbdDgIDaCFehxk9qQqj3ZEKphWQTPRHa/ZEm8
Ivcm6CS9twLzyeXIKX8mtF4GOn5GaTSw+Q3lHV7Yq+XWoKSnjhpBczyWiX0LSROvKqpeEnrlV/Gk
SxQ5hSXEYYoY0kJyjQQ0jtLdQK1bYIZCxLWpldiGg3fXLZO7A20MfGOJjiGwsbXsaxrcS+v3EFrP
9WBRdJrtcjfZ096BqyV1DnnAlzDqwgBqtPdhx2iKPQU83uA8DG3DtTgsPwjkfBpTCfyBkA/NqN7/
LkZ/L0aSNeG/MX4p4uj/F+fXv//Rf1Yj8RerB3uHiz5rC/ffDfeBr/32tgZ96uVHakvWP6uR8xf1
y3ArTHyOHiXM/Ef/rEb2X7iMfRiergmbhf/1f7Ya/ZdQuuSv43+wdFuebYt/MdxnpVO0gbSgffQ1
EjTC8TY3aaSjv7Xq0u9a9lufXle7GRHU51PTJtsa5pcTmReXO4NBH2w2oQ9Hgf2wOPF9kxlrz6Fz
YuqgZtRjmV5LLuIbE+HmAx6j/7mMsj0j8iPUwt5D3onLgx91/Rm+IaNv4PKkswwQtjlzZFw89qW6
UBzyWkwODOA0/qpqzl8Fu9WKCrLfocd5FX7IthbNexY0GFY8J95TLvuces6XWKZbbU+cd1z/qTC4
K2D+xwqF9LhGU2lexTg9TzGTtMKpua5t84RksBG1Na6LRh2N3IMemFTjgWE+P09gETf5wiuwjZOS
VQwjjpiquygJ+ei7dbSmPWLYEUsIwU90yRMKHs3pi4XsxF60RAEImBFgYNmOR6lodhnKFwjm3HXQ
ybVYjbIcYISJ+K/oiumeeyrBSVe+8rbYcD3+1vcO2/Mefc++owc3xfmsHzOV8cYrvj3WDi7zJN8v
U/6NXv/R2WhJIE0PHt4mgq97x68eVDC+UHB9Loz+IV0IAVaBh2rQ6nVxXKvZxxY9x7w2eH0/ZLWB
o9k1D1EzXmDoIxH3u6T29uTHnnrqAcIyPNam2nHQ+lNZ4XfWmY8Ama9OXz5OoHV/hg71Ey3CX6WT
U27TfMaYxxGB4pQSI1nH3JCEhoC2SGaLDeZhUjj2YFN+RaX5HqW+9U5NareeVHkLE7TNVHKegmgd
XUpvePGm9hkkWHrustZfDzKqNwnG9N3UuecyK8MDocDxyZuNZF35/tUI0RLByxj7pMYa7YCS8qV4
skvrOy/lwRomQZzXxRGhNgT2VzpwC6Nng2B69op0V+fx3uVqUuDu2NHpXa6bIXJOdpOKB7txubRX
v80CjxeZGW0d4HJZNbJZVaXzPLfdD6/ypyFxnqKOihJvPPe5uFledQus4JxxiKshafKQibZgth4a
h2l5zhUgt4ykQ+1xNJwbyqXpFpEbuhS6W9nopQ6rplEbl4StYDvM8EjNpH6mYtpYL5l7hqei/z0o
UXafjvyG01nRRm28srLubRnTh84HLpg2FBJNfPCuDEzhpRlw68NFeYD79hHYxIGHyXnMFRCIbHgZ
q+qUFvIRpfAjKXy4WmUl2FXtDHkkjqHxF3n/EwWpPLBw1Osm5TM0WfMXgd21GLmwZOmwj6fkSYn6
HYzLy8QLUDiw+Lyxvi8FBhdZ2/c54RngqfZVWu5jb6abWql3GqAfSkrPzWDhvtxE90FXP/qh+ohC
q35zvAWHYR1dE0yKK5zwj67CiTKbDrh5siWuW/5B9bgUhFPZUxx3Z5XeZbTxTzvRcsdY3B9o+IFE
zzKpMDOsGSX9jcJ0AMoxqjZpUgvomsmMLspRvK3e6OpMERMxA1BuFW96ZwYZ6bOgdeD5iNXN5kbG
1TGP+MDOMcz8idIIixWV/h1YdTNGsCF+mthV3+emrrfkMu21EXlX30H6iUznI1m6+9nnEsJq/dur
RbWfJmtYtyVJSaw+pwFS/TYSrdqFspKYayd+NMZTUI0g+rLEY7Wwn50adlbuFvUOvuB7VahftMX9
TlUC3bfBnhIU8ifkB7lK0bpWrYrJ843ie5mtI2rfD9V1pyjsfpzGlEdhpHAeCprpFzv5GBM9GiXW
RTjdL8/sPtIW1ywT2VMjfCpjVHqS+Is3aUlxhM9/zypwkjdvDr+l7fwMIqN7oJIxZjsMFwRPjXM3
etHdrIM6OB1h10v70Z2aM1YfPnFhSr3RmN2T7r4q1ehkjHqofLBFZWg/cY8XK98P643jYQxQuD7h
C8BlW1psX7hw543ZRQ9OEz/Hifs7spc/9DvfoVCVtGvVbxG+6zU9NPUa2vdeJnRtU5Fhj6OxyYc5
WqeEAbbpZP00ZQHGLM28N6+ypgOVH7CVQKHwYmioqHbhSXk9pArw2mxUaD9bRlOM/jL+jjF5rHvk
1TXrI+knh46NjtatVFHKNhWXSVk5GquccXwOt7QfP7iH87JxRbP1rUHsltrDviB89uclfgFIyWss
u41B2p9LtoOlyTnwkyiuE/Thyvu7IgUjRzr9G3ln1ty20aXh/zL3YAForFM13wUpaqMWS7Ikyzco
WZaxEACxL/z18zRJJSItZ5Ig9Q2mBknlRg4tNrpPn+VdQNxGIUIEktWprYkqOkYiNP4Qmq0AaIdO
WcwQ4oro66y/Uxwjld3HSNzWdFzW7eoqDYCXBmu7nfq1Ep45OZ6XDoK2RFfGUVWRom5pwr3hnsc0
ir6+ubJskJ607FOhA+LNliCtwuU3weB/2vu0ATBvOdWWORJZzKfAmlRiUajKnaNkl7qgohQuKIzK
02PkoWrtuoDoqy9dplo4M0dYOF04XXSNQGo8NwlRYAt8cCkd5qeIDEyVonmyM3CldoHvH8iPu35Z
39SN9rryTNjPYCbMAqsoPGBeE+kNWimG8YiKj3bZIOf7aK5adQEJxphpHRKxJT0koEFYKKW8y+MC
p/Ue94ACHeEpKrwWZyL9LJIQobNqFZxDPjth0IiXD1LESa/+8K36c6YFqhz+AMzuradaD762GbgE
EQZ3NFqWs1yThvBu9IVY8NIVEHdMLUYaBvN41Fs+p4Z7E5erhaUBQOksleofDjsZBpqdZJzSD3Zp
zgPDBSBsWWd9pH7rwLLBu4MjJa3soSHM/Ui7W2Otp3iY3Rdo6c0QHXKnDijwKA8ZjjLjbyEW4x7T
vjLGLS8azHaO0U6/EBnGR0aFBZlg4Gcs46PYjuwZSRybsem6KT7lp91qpSBX4Tzgl4hRiMZI1q3T
V3S83IUSkuFY2N3YjnvhK5ExXbOJmh6h39Rc8PowFSny68pT7tS4XIDYZBxFzM9bUr//97yVbQlC
Jv8H1cs3aCu3z9VL8Ewd86GTNv//WwljTixBCeNIawM8st6GO5qKUYHNpEbV0LXTN/yUtwrGwvcA
hgp5oa3aJlTj9xWMTjUNo4VqSNNt9y9RV1xdyma994m1gEcK/LilmwJ/p6yV3vuDKGpnejWaGABa
HPj+yxXzyMZXTzFsabHRWaefYDfWp1XrSxnEvqHwt0/SNbNMNam/1Zne0NnxzyMLJWADzYwpBBkX
HeMGf6hVQTPBfkhCNPoQH3xcA4I/ipcm4OMwWMTw4Y+6mk6unpbr0yLpEY0DJ7QK9QWSkGsCGZrW
eUxHv0L5yXGYL4neM85MRHaOVEbfZ7ruXa6ycqGSKM/yrH4Io+gutGJgvCjJ1oJptBP4YKmCJSWH
oiCP79D38tsuP7XUzriWEne+kX2P6vBRc0BF+IFxFdo2E6K0XJFouR391QBhr1RfwostUZd141PK
mAc3WJ+5eYgLNEOEmR8WArUYw52FeQsHRL93+jBDpy8Jj7J05c/dFgHRXFXvVL0JsK3G3bq2DPSJ
3fWJBkCc7LD8kaPzTIflh0hpJrlReN/69G+TNEQ1va1phJDVrXMtnjYtfmRI0GeoPLY/8MOlt9tj
8ljbdjBHEjTh1mgQ3Oq1+zgnjzZz25kb6BejxUuiYUZnVRkA56w9BXpK94pn0l3nk8SqBaQY0Mf1
UVEvnes+8L6lvvWI7fXNqlExwkXqZZVxeeWZfrnM8xM3AQIbAj04VxT3ya0ltCmUlNYEPkMTxw92
DgMd0l04V+myTzuFUUbnBOitJKtXDTkO7rbqOx6w6JJ4PfIoOnNrPX2pCosGjFP3i9pFBt2GL3mi
iuQLEJhbZJRvy5QspV23/F6lt6gr6saqcqwbPAi8ozhqg0utg82RVdKUUWAwZ3heynWeq+f4Xt94
RgZ2ymieMvRgj2pjBSnQaIt5kjSM9xq0E0WT4AXhWldxyIgpV+yHXK0QJEkMdlXRCjSLKzGvpBSL
wktZLHsMHhOl/AyuqDkLU3LYLLCfueuA6kt3VDVAOpe3lKHOhXaqtoyLWWwmt7grXOsGE4XOrs9U
/MGmqNHfB3aLrRMTNUYf2mNfpWCP5AekXlncOxaTHLfsVpj55CT1+RLnP/ORtAwzLzClEFIyQFBC
62dKqXxbi/5c09Mvud8l00AtHvMGNTerdXFfCNv7yk3v6Rmep1WKrH6MqW4eifbcMJg1JUHydVUs
3au+Czp8T4JTZe3fIV0KuqzflCHdV6ZjOgqo6XxtwNcVEhHV9NdN3gPT14P8TC3iGK3Hol7gLXCL
aFeGkXGCuTFQzlktQGp2LqmEB6D92NR8bnI3QMwkDZWn3DUcxiVedZInuTPruaiP0Aqny+7XBTSE
tjhzyj68bRqvvbLU1nx1g4zhHhSIz01jhKewqtNbFEGBNbWUnzkchyOtE6+qhtWbS/56g00xoY3O
5RWcsfAMqZNoljnQjOHb4VAexvHpysRKNhFWe9kFUX1W2mVyHuCPeRRhS3me9119FeDON+8BfR3n
Sg7uJamK+zJvoZwgTzflq+HxkSMW3OtOfuyo7VMkOhvKTPGC5GB+3Nh6zlzEtF+8Lr5z7RZxgPQG
dWPtNYnWBThH/KzapcF4DmUj+r0VuBAPJEpnW6XkNyBYVDNZ8qGrQSL0su8ZEKgfZegiDWW35WyZ
SlJfGWOzvVS6qxZFRGybpFODQXrZViBczbXB4FPr2rss8wJaMeZ5HlEGmxRiESjrY7pt1TRwFFED
cooQNcnD4GVtQDn31aymJKZoAItS+oAAknpJt5vUXC1xVWTY4kyLQDypmMAJpTEpteHTVys2hqeI
8xRN41qp9Ee9MYEXYUo5x00ywwYnB/7ZwTjx3CCZ2k396Bp+h5TP+qbTV+optLrlHHCjgIbS4vqC
UcVcr631CcYBAIBrpK8xcntM6Hdfa8DaL/zKKY+Jz9GtoZbxjQFj/lHaKFyYosVUIq+iBJAwCuLL
FhuRMl+az+R0zWsTIGjmJW7zkARpcu6a3BGqBlae6bf/rBYF4yPgooXZAPZbi2vweNJUjeHH2vzS
du1zLy15+xT7xi70gKV6j1qkXiHPBzK/+hEl7jMeW4gXOc8m7jEh0ndTH2Q9of0kqhnQIiMWIh2g
z3rbekkC/VuCVWQjxMJradRkgAEj00S9wnmkUS07Avg1Z/VNyywrE/GpUnmoCjnfC3vdT8ENfko1
FJaW3XNAQ15vUWLyDekeWUJ8T+TgTqcQMrIT+InndaJ+q5elPw3D6hYfCtSy6+AuaiSnvVfgijWf
siK06H/638EurJjXL1/LgJF50Uibbs0Av5gmC3ed3yUrOmOt7VzrCkgIt9Iv8qJ8MgPIjKZz4flY
zYUM+01IK0YOoaasHhAE+ZTScAIsQfumMr9WRX1kV/FtYZqnqRHctAUq4T0GxE0DkLrKo0WwYriY
p59jF9B7WOHs0ETGZe13Z4m7SKRP8sy0tBs3NM7Q0/tSps1RG0Fu6urixAYA1aOn4OqRcuRnAQ2G
9iUy9QUzsDkwyJBgkd/EQaLO2tw6SwOUc/lWU6+oTPphSTpvKMhxu2jzRbD29WPG9T+8FaB8pH6m
gYmmZJvdxQz4kI6K5ohohccVjsCG3bLX8/Yk89fXsYN2USp6/zyx0GsrUWSwmKIdNzg8zxAPo2wv
pZl8sQBrj9ls1n11W+WVO+soht1XpOKJaZ1CwAQn5huXmKW008hT+PQ+tji+UMIyhdFhFT5kXX+d
ZK0/Z05cnWdmGRMPSpgiVct0ljNmUeV61vIijjyANXn4NaJcB/5DSKpyYrFnOZdoEsSzojLuUOk7
adBoIb/BkRJI3pHo6mvTRvKzZURe1giY1a6ESQtl0TnoYehufpOsXe2odTHYK8AWnTa11SKaQBfF
hXV4qhV6fN2hosiAMNaPi1V33/bNii4sFga5ptyIdeF80rpl8qntABoYiGoSHVoU9Oz72FqVyD05
P7B1ErNVlzKTTxA+yP1GSAW7H5EFOa1XxRWfebr01tiNCxYjUOhJJ319TDqMsKiwP3k9V6BvLmm+
Ff5lF8eMkOz60UmdS3Bi1ckSVUWc5bkWFL94TPOWOqwCZA80r1SvKpCDnzm4kGGAxcYaQpNNkve0
cgoVGZT0exsB7AmWjX7axjotNIxmM1D/DMhShn7SsqcIP0eMyYDYYCAIGBEFb1+VVpPIVXPIfjCS
XU7JLe6N0FqUAlHOpM1fvQBptzYgu7OD9tPS9O/rmtQmMXjZjvFVS+ipFLl+6Xk2tpPx+gXUAHMD
9weoz3MsN5gGoiJyBA3szMMhCY28AvcN2/2B0B5vL18/mVUHGrFlpCiaWy23afOqfjj1zDWD9Mp/
xqJJfWx6FUg+OGOA595pFysANJQIBDtSZnQN+hX8q2X7rY+7OxE2Z5g2vhS1TtMkIrULmuhirRjX
docbfGPilOCu7hnyP/S9d4Na/zdGLXAsMn9huTEGg8UaHHVoVceJYmmMidXHPnHn4Est0FUrIGi9
fq+5AUztVXhE4Jy7avmCzh7WDBhHT9WgYViredfIWVw4SUO+W7tneDHdelpw0iX+Q2GHr5pOR8DR
klu3Uz9ly/jRSSIos2vkJJcIA2JwBDcX33VU22zjIYvs/JOfwZ+z87vAX90IwZwTyooAJw9RS+Ab
5pOAxSv08daG+9UpglumRiVgOryDlNUL5Abu0zTFcTgr0BxVntyupq+8NKFoxV4542pemGuybDPi
zhaQMeduxg+RsUQcsou4e0w6FV3fXJTCOo6CliQgC+rzfpWIGVcOFpuKDSUXPxz+qN/NgEvZM61y
4KBYerSI9R4Yj53kR4F01LadYAWSyUIufxnhjJ4wknGqTJ8FUfiNWblN2bOah56N6J+IZ2qhPLRZ
89Tb/SutoXhuqctbM0J/AH0lRjTGnbauPmmIj05TrH6KWpygh4Akuz/3UkxM1zQ/Eygzlet8KxMD
R7HktujkHAFTsyO7rBik0RrBMfmI6uCo8PuXOq0vczTdcfvGJc1Hpd5fP5cIBSuRM1/1zgU0lwcv
Z67i2ZII4fvP2AR/KczwHBxFAHEwe8Alqj5OIQ0BCtdOnax+ckyEdRr3NODQV7p33hgOkTCax/TS
ELh78A0z5ZpfPvIHz+gCfVm6ZPUlbH3uodicGT76RIy2yQubB09BXM8iJFQmeGfsc1HQtMUlt+BV
LRBoiH2suDwXpA8VxmfwYwZNt/bZsZIzcCg3icg/W7rF9dh7OFepyrPZ4YEcQL/wYsFqFBoyXfjY
VL5SHFUiRH+vTpj5q8FiI0Ecp6R9dtEkqM1Zr6aO/EAB8AJS+JJEPF3O/WJ5gc+Rcst/aOxCHKRM
BDmCklj/jLoD7bVsZaCKTQtdzUA0dKmJLzJKdwkRjcJU+xr4XjNFlQt+KsxqEDKXALYSmuoaYyzd
u4orBlRUKiWgPzuc234Y/Z9pVO38QaUx5jytwqq/qV+L/va1xMhsaw+Ke6j86adVmFafV3/vD21s
R3/5QTtHzs99hiPn8/cEsYiwrIrw5QNgsqAFtNf62vxem1/6jz4mfua71d/5fHvi2rCbhGag3Ssf
NOZjJOh3P2ZyL9C80+h/qZsHXRb+vnfL9KuF+OPvuF3RP/4zf/QFXjcv5+z7f/0HkE46bCZYg0Hr
oNlAtEFgqxrE0s2ztw6y/2fo9ARtm6bcCFfAcg91E//qTtCsiUC2QZNNzs1DV/T9TnAnzKk1piza
dn22K/7v3wkvILEqeSb9cLXnVavrh8YKv1iCg0/4/TBo5kQTNHgRC/1oCRiDTFTNEfbbz7d953//
EvwPQcEcvBWcCUfeNY23oAD94f1WQKyJrWBZtIc3z0iDgnE4F/jFfjhYznf7wZ3o2AhjiLNbCBb2
3TqwSeCCEBs16dQ9wqBgmtBDhoVFMcFgBMFTIuPm2Q8KmxVQCYzEzlGugK0OPgsC2VcdATL2wYcX
gzqxdGHr5k48bXTRQAy+GlHLZQRM8+ggN3CZldkqum3j3P2WnMQN2v3ORNuwsnj/22f//MP44jog
ZZL/kc//1pV4EMAOkiNL5nSD1kEzJsjkYS0kT9O7ACgXgI4zEsbbODO6va8dEv7+6g1gTVwhDepV
ttK7Ly7jHuLRcPb0bXwZ2ze33KHfnHQQ2K1qashhbx4C/N4KoPKoa5bp7OLL+FZgm5W8dP/5vtL6
C6URK2CorgZh8xcroE+Ys+sQPrdp0DizQTAJw0+/Q0LMv/unX1qNuSYy5jaQ780zuhTAopj5QNb0
r0YBikNDJxkGjL49C4dZkD5xtlfhOG9CXtDQPWBCbtYtewPq3wsDxsQ2KJrIDka6B7b9gW16OiAY
AAwCEWS4oA43z+EWoBQwHBpu6q5UGN1ZkOtgS8+/YakAW12aKujyyt/bCDq1syqAJo01GGyxYoM3
gg4QTHfQFd5t+P3aWAZFU5gmm2Gc2aAteS/DtoCg6kWGGeTkx0dBm8g7k5+ONBqqgzMDch+4q1Q+
fNLeIdC4KExZK445Gtoymx22BTaNMoto+ItDoE5UKmIbHYNRxkHO58AVoC9uE02FTvGzeTjt73YC
lRF5kUnlsCsNR7oOiKkP3AkGZQCFAi34vQXY9kpNW4B9HeUWQIB+6FcnK+Sus0zzsDTSJIhYRe8F
BRae7V4bW4FkisHNQYPy39Ec7rvN95Rf9N0ZkFtAGgFrzJdGuQXsXdtiQFYI9hsgHapqb53yn1aA
cYkFcHysKzC4MFDlgBCK7sc3gewQwbc1bE1sy4NtW2JsZ8FWB6eFqD8ZNrN+98M2MetAsqAaQt2G
hN0NPLZ1gOw1NCiSGRAUKYTY8XvBQJ240Cos0sZxFoqWvK6dwTHRgc+um1yJu5i4fzcwT6d4QOzr
bRXGmSJb7j+wDpq8GfiqH90NUhFANlBV7snNM851MMX29xpwQ8AbohrQUBz4LQAeHAs2C1m02AIs
RporSPfCQRWDTb8c6QWy4e37lo2Id+tAfMQVSJgcne3PRzpSFkPjowvexkCVHyDFb1/0/ToQH1S6
C7/NW7d/39juCVAgA/eDRQ9BlU2UHa5IXsDv1kHmjsxWdEbvI40M2uAIiZ+ohkokneNtZNjvrsub
AmFmh/X57cecwNHtBDF0JzBm0Tn7/PNh5iRHbcCSNoqbo6wiNpXvoNjIeJVJmgXs/Be9ZSRHba6I
t1HOmPbAdsLiDm2nsAR0p212+mENSVsZ1QQaKSO9EaSW0bC3LyYm41oy5sNmosq2QNvUljzfMR59
Y/tKBiRHEl1kGCgyHb51zjzjJr78OOtmcpmBb537z7ZN5zcI3Qf3H0cesaxds3pMZ347URvcOQBk
CJyWV7x/8cmAj1gYONzxIQsUtMocsjca/APfvwa2yMAG3nkDVh+eAGBnVA2EhZHGveErQPfQYk6m
WT+/fwtYBW2zbY68vVtGdwD+LNr4AJz1Dl0qIefSh/StF3A4SRQTRzcYrf+OSB/jLbAb8Qy6BThU
Jhoahxcgo1Zds6kaR3oLiMExkGk6tEbZFfup/DFAl9kWWiTyGekZ2M12/v67pwbCIthF2GTXHTnc
AtpE0D15mzLuUG3jiwVD2wIW7WFHJsBvNdD+OtAeQVSTu5JEcfuMMyMUQ9MiDUgZEBJu/91cdf9a
ZB3olQHHfQNjj/Vy3Aasv38unImFKKpMjz48FzQHJATHVI3duRnpOuiDmySCQsCSWdJ+f0geCC5O
QChvB2acB0L+2oOqQ/qmqAKCtH1LAn5OllQ67Dpoi9GtwK43MPiSBISNZjDZ8i/aIxKLbcL+GjX0
zjT+gXVgdGRRe+46gof5Im0ieuwuM5XRbYVNybj7vf5+VJRFE/HQNvi4t2twr2kM7AgJaYvKYZwr
YA4eJ5kTF716DQnng4QRUB4DZhW6+ZgTRkkhGhQPaRTidKABKtlfAC4EAMpgMs1RAw1Mc3s2B5wB
i3ahJgzwRZsX/RPoBq6OpLA6O9bCSCuH4awEiUgHhckLPzgJTFwF9YQ6VkKePjhJJghIojoIw4Ov
TseAbIE7YqwF83Y3Dtj9NMuZBkHH3PvmnH6oOPgHgMncPOO7AXfJ0NB8kCtQ0BhAE3v/3csV0Ih/
GChsb8bxpYObHEAfvAMMWibACiGe/Sr+CWAGeO1tj9n4egWDbwDOAG1Dmuf7NZFsnMP02azNONMf
fXAKzJhQk8SLj9GG21mxgwqvjIxjbJbiYTIw/7EnzMUoiN+Knf0igDAA1BJYFZz8zTPSi0AbegjA
lbIKv+OFDriJrIMq9ZjpKo86HGqD50iEQ8eEl3hwH2gqHBUSRbbCOE+C/H2HVQJIF4ELAF69lwpI
ApbDFckxGOkX/wdCgOZo2Ac7P39zQWCEhjjmwZn9kwvvX6bjSs4JlrmAp7aHez8Gbm8BlNLFWBsh
w1fAhnVrbmL8Ngn6ORMw4RxQBW0bsKNLgv4JQjJkXMcVcFo3z0+DAprnyDNoux+PNR8YnA6DtwdV
zxDx8BDwA41ciWT4bX3+bEL0J3YLWnjyT73Er8/Fv/4bAAD//w==</cx:binary>
              </cx:geoCache>
            </cx:geography>
          </cx:layoutPr>
        </cx:series>
      </cx:plotAreaRegion>
    </cx:plotArea>
    <cx:legend pos="r" align="ctr" overlay="0">
      <cx:txPr>
        <a:bodyPr spcFirstLastPara="1" vertOverflow="ellipsis" horzOverflow="overflow" wrap="square" lIns="0" tIns="0" rIns="0" bIns="0" anchor="ctr" anchorCtr="1"/>
        <a:lstStyle/>
        <a:p>
          <a:pPr algn="ctr" rtl="0">
            <a:defRPr>
              <a:solidFill>
                <a:schemeClr val="tx1"/>
              </a:solidFill>
            </a:defRPr>
          </a:pPr>
          <a:endParaRPr lang="en-US" sz="900" b="0" i="0" u="none" strike="noStrike" baseline="0">
            <a:solidFill>
              <a:schemeClr val="tx1"/>
            </a:solidFill>
            <a:latin typeface="Calibri" panose="020F0502020204030204"/>
          </a:endParaRPr>
        </a:p>
      </cx:txPr>
    </cx:legend>
  </cx:chart>
  <cx:spPr>
    <a:noFill/>
    <a:ln>
      <a:noFill/>
    </a:ln>
  </cx:spPr>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4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dk1">
            <a:lumMod val="50000"/>
            <a:lumOff val="50000"/>
          </a:scheme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absolute">
    <xdr:from>
      <xdr:col>0</xdr:col>
      <xdr:colOff>95250</xdr:colOff>
      <xdr:row>1</xdr:row>
      <xdr:rowOff>306160</xdr:rowOff>
    </xdr:from>
    <xdr:to>
      <xdr:col>2</xdr:col>
      <xdr:colOff>568752</xdr:colOff>
      <xdr:row>15</xdr:row>
      <xdr:rowOff>114300</xdr:rowOff>
    </xdr:to>
    <mc:AlternateContent xmlns:mc="http://schemas.openxmlformats.org/markup-compatibility/2006" xmlns:a14="http://schemas.microsoft.com/office/drawing/2010/main">
      <mc:Choice Requires="a14">
        <xdr:graphicFrame macro="">
          <xdr:nvGraphicFramePr>
            <xdr:cNvPr id="2" name="เขตพื้นที่">
              <a:extLst>
                <a:ext uri="{FF2B5EF4-FFF2-40B4-BE49-F238E27FC236}">
                  <a16:creationId xmlns:a16="http://schemas.microsoft.com/office/drawing/2014/main" id="{0AF1DFA4-F7CD-4E18-803D-D1CC64B76E87}"/>
                </a:ext>
              </a:extLst>
            </xdr:cNvPr>
            <xdr:cNvGraphicFramePr>
              <a:graphicFrameLocks noChangeAspect="1" noMove="1" noResize="1"/>
            </xdr:cNvGraphicFramePr>
          </xdr:nvGraphicFramePr>
          <xdr:xfrm>
            <a:off x="0" y="0"/>
            <a:ext cx="0" cy="0"/>
          </xdr:xfrm>
          <a:graphic>
            <a:graphicData uri="http://schemas.microsoft.com/office/drawing/2010/slicer">
              <sle:slicer xmlns:sle="http://schemas.microsoft.com/office/drawing/2010/slicer" name="เขตพื้นที่"/>
            </a:graphicData>
          </a:graphic>
        </xdr:graphicFrame>
      </mc:Choice>
      <mc:Fallback xmlns="">
        <xdr:sp macro="" textlink="">
          <xdr:nvSpPr>
            <xdr:cNvPr id="0" name=""/>
            <xdr:cNvSpPr>
              <a:spLocks noTextEdit="1"/>
            </xdr:cNvSpPr>
          </xdr:nvSpPr>
          <xdr:spPr>
            <a:xfrm>
              <a:off x="95250" y="609600"/>
              <a:ext cx="1828800" cy="3286125"/>
            </a:xfrm>
            <a:prstGeom prst="rect">
              <a:avLst/>
            </a:prstGeom>
            <a:solidFill>
              <a:prstClr val="white"/>
            </a:solidFill>
            <a:ln w="1">
              <a:solidFill>
                <a:prstClr val="green"/>
              </a:solidFill>
            </a:ln>
          </xdr:spPr>
          <xdr:txBody>
            <a:bodyPr vertOverflow="clip" horzOverflow="clip"/>
            <a:lstStyle/>
            <a:p>
              <a:r>
                <a:rPr lang="th-T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4</xdr:col>
      <xdr:colOff>1059751</xdr:colOff>
      <xdr:row>1</xdr:row>
      <xdr:rowOff>306160</xdr:rowOff>
    </xdr:from>
    <xdr:to>
      <xdr:col>16</xdr:col>
      <xdr:colOff>673496</xdr:colOff>
      <xdr:row>17</xdr:row>
      <xdr:rowOff>247650</xdr:rowOff>
    </xdr:to>
    <mc:AlternateContent xmlns:mc="http://schemas.openxmlformats.org/markup-compatibility/2006">
      <mc:Choice xmlns:cx4="http://schemas.microsoft.com/office/drawing/2016/5/10/chartex" Requires="cx4">
        <xdr:graphicFrame macro="">
          <xdr:nvGraphicFramePr>
            <xdr:cNvPr id="3" name="Chart 2">
              <a:extLst>
                <a:ext uri="{FF2B5EF4-FFF2-40B4-BE49-F238E27FC236}">
                  <a16:creationId xmlns:a16="http://schemas.microsoft.com/office/drawing/2014/main" id="{9E9C2F8D-77C2-453A-9798-7FD2E0EE9B3A}"/>
                </a:ext>
              </a:extLst>
            </xdr:cNvPr>
            <xdr:cNvGraphicFramePr>
              <a:graphicFrameLocks noChangeAspect="1"/>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4143734" y="610960"/>
              <a:ext cx="8256095" cy="4818290"/>
            </a:xfrm>
            <a:prstGeom prst="rect">
              <a:avLst/>
            </a:prstGeom>
            <a:solidFill>
              <a:prstClr val="white"/>
            </a:solidFill>
            <a:ln w="1">
              <a:solidFill>
                <a:prstClr val="green"/>
              </a:solidFill>
            </a:ln>
          </xdr:spPr>
          <xdr:txBody>
            <a:bodyPr vertOverflow="clip" horzOverflow="clip"/>
            <a:lstStyle/>
            <a:p>
              <a:r>
                <a:rPr lang="th-TH" sz="1100"/>
                <a:t>แผนภูมินี้ยังไม่พร้อมใช้งานใน Excel เวอร์ชันของคุณ
การแก้ไขรูปร่างนี้หรือการบันทึกเวิร์กบุ๊กนี้เป็นรูปแบบไฟล์อื่นจะทำลายแผนภูมิอย่างถาวร</a:t>
              </a:r>
            </a:p>
          </xdr:txBody>
        </xdr:sp>
      </mc:Fallback>
    </mc:AlternateContent>
    <xdr:clientData/>
  </xdr:twoCellAnchor>
  <xdr:absoluteAnchor>
    <xdr:pos x="0" y="0"/>
    <xdr:ext cx="12458699" cy="523875"/>
    <xdr:sp macro="" textlink="">
      <xdr:nvSpPr>
        <xdr:cNvPr id="4" name="Rectangle 3">
          <a:extLst>
            <a:ext uri="{FF2B5EF4-FFF2-40B4-BE49-F238E27FC236}">
              <a16:creationId xmlns:a16="http://schemas.microsoft.com/office/drawing/2014/main" id="{D6A455C5-4FA5-4A76-AD2F-C12BD93B0F77}"/>
            </a:ext>
          </a:extLst>
        </xdr:cNvPr>
        <xdr:cNvSpPr>
          <a:spLocks noChangeAspect="1"/>
        </xdr:cNvSpPr>
      </xdr:nvSpPr>
      <xdr:spPr>
        <a:xfrm>
          <a:off x="0" y="0"/>
          <a:ext cx="12458699" cy="523875"/>
        </a:xfrm>
        <a:prstGeom prst="rect">
          <a:avLst/>
        </a:prstGeom>
        <a:noFill/>
      </xdr:spPr>
      <xdr:txBody>
        <a:bodyPr wrap="square" lIns="91440" tIns="45720" rIns="91440" bIns="45720" anchor="t">
          <a:noAutofit/>
        </a:bodyPr>
        <a:lstStyle/>
        <a:p>
          <a:pPr algn="ctr"/>
          <a:r>
            <a:rPr lang="th-TH" sz="3200" b="1" cap="none" spc="0">
              <a:ln w="22225">
                <a:solidFill>
                  <a:schemeClr val="accent2"/>
                </a:solidFill>
                <a:prstDash val="solid"/>
              </a:ln>
              <a:solidFill>
                <a:schemeClr val="accent2">
                  <a:lumMod val="40000"/>
                  <a:lumOff val="60000"/>
                </a:schemeClr>
              </a:solidFill>
              <a:effectLst/>
              <a:latin typeface="TH SarabunPSK" panose="020B0500040200020003" pitchFamily="34" charset="-34"/>
              <a:cs typeface="TH SarabunPSK" panose="020B0500040200020003" pitchFamily="34" charset="-34"/>
            </a:rPr>
            <a:t>รายงานภาพรวมอาสาปศุสัตว์</a:t>
          </a:r>
          <a:endParaRPr lang="en-US" sz="3200" b="1" cap="none" spc="0">
            <a:ln w="22225">
              <a:solidFill>
                <a:schemeClr val="accent2"/>
              </a:solidFill>
              <a:prstDash val="solid"/>
            </a:ln>
            <a:solidFill>
              <a:schemeClr val="accent2">
                <a:lumMod val="40000"/>
                <a:lumOff val="60000"/>
              </a:schemeClr>
            </a:solidFill>
            <a:effectLst/>
            <a:latin typeface="TH SarabunPSK" panose="020B0500040200020003" pitchFamily="34" charset="-34"/>
            <a:cs typeface="TH SarabunPSK" panose="020B0500040200020003" pitchFamily="34" charset="-34"/>
          </a:endParaRPr>
        </a:p>
      </xdr:txBody>
    </xdr:sp>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108.775601504633" createdVersion="7" refreshedVersion="6" minRefreshableVersion="3" recordCount="77" xr:uid="{59A0AF4F-1ED4-4073-A648-2BFB7BB07643}">
  <cacheSource type="worksheet">
    <worksheetSource ref="B3:D80" sheet="DATA"/>
  </cacheSource>
  <cacheFields count="3">
    <cacheField name="จังหวัด" numFmtId="0">
      <sharedItems count="77">
        <s v="กรุงเทพมหานคร"/>
        <s v="กาญจนบุรี"/>
        <s v="กาฬสินธุ์"/>
        <s v="กำแพงเพชร"/>
        <s v="กระบี่"/>
        <s v="ขอนแก่น"/>
        <s v="จันทบุรี"/>
        <s v="ฉะเชิงเทรา"/>
        <s v="ชลบุรี"/>
        <s v="ชัยนาท"/>
        <s v="ชัยภูมิ"/>
        <s v="ชุมพร"/>
        <s v="ตรัง"/>
        <s v="ตราด"/>
        <s v="ตาก"/>
        <s v="นครนายก"/>
        <s v="นครปฐม"/>
        <s v="นครพนม"/>
        <s v="นครราชสีมา"/>
        <s v="นครศรีธรรมราช"/>
        <s v="นครสวรรค์"/>
        <s v="นนทบุรี"/>
        <s v="นราธิวาส"/>
        <s v="น่าน"/>
        <s v="บึงกาฬ"/>
        <s v="บุรีรัมย์"/>
        <s v="ปทุมธานี"/>
        <s v="ประจวบคีรีขันธ์"/>
        <s v="ปราจีนบุรี"/>
        <s v="ปัตตานี"/>
        <s v="พระนครศรีอยุธยา"/>
        <s v="พะเยา"/>
        <s v="พังงา"/>
        <s v="พัทลุง"/>
        <s v="พิจิตร"/>
        <s v="พิษณุโลก"/>
        <s v="ภูเก็ต"/>
        <s v="มหาสารคาม"/>
        <s v="มุกดาหาร"/>
        <s v="ยะลา"/>
        <s v="ยโสธร"/>
        <s v="ระนอง"/>
        <s v="ระยอง"/>
        <s v="ราชบุรี"/>
        <s v="ร้อยเอ็ด"/>
        <s v="ลพบุรี"/>
        <s v="ลำปาง"/>
        <s v="ลำพูน"/>
        <s v="ศรีสะเกษ"/>
        <s v="สกลนคร"/>
        <s v="สงขลา"/>
        <s v="สตูล"/>
        <s v="สมุทรปราการ"/>
        <s v="สมุทรสงคราม"/>
        <s v="สมุทรสาคร"/>
        <s v="สระบุรี"/>
        <s v="สระแก้ว"/>
        <s v="สิงห์บุรี"/>
        <s v="สุพรรณบุรี"/>
        <s v="สุราษฎร์ธานี"/>
        <s v="สุรินทร์"/>
        <s v="สุโขทัย"/>
        <s v="หนองคาย"/>
        <s v="หนองบัวลำภู"/>
        <s v="อำนาจเจริญ"/>
        <s v="อุดรธานี"/>
        <s v="อุตรดิตถ์"/>
        <s v="อุทัยธานี"/>
        <s v="อุบลราชธานี"/>
        <s v="อ่างทอง"/>
        <s v="เชียงราย"/>
        <s v="เชียงใหม่"/>
        <s v="เพชรบุรี"/>
        <s v="เพชรบูรณ์"/>
        <s v="เลย"/>
        <s v="แพร่"/>
        <s v="แม่ฮ่องสอน"/>
      </sharedItems>
    </cacheField>
    <cacheField name="จำนวน (ราย)" numFmtId="3">
      <sharedItems containsSemiMixedTypes="0" containsString="0" containsNumber="1" containsInteger="1" minValue="26" maxValue="6908"/>
    </cacheField>
    <cacheField name="เขตพื้นที่" numFmtId="0">
      <sharedItems count="10">
        <s v="ส่วนกลาง"/>
        <s v="เขต 7"/>
        <s v="เขต 4"/>
        <s v="เขต 6"/>
        <s v="เขต 8"/>
        <s v="เขต 2"/>
        <s v="เขต 1"/>
        <s v="เขต 3"/>
        <s v="เขต 9"/>
        <s v="เขต 5"/>
      </sharedItems>
    </cacheField>
  </cacheFields>
  <extLst>
    <ext xmlns:x14="http://schemas.microsoft.com/office/spreadsheetml/2009/9/main" uri="{725AE2AE-9491-48be-B2B4-4EB974FC3084}">
      <x14:pivotCacheDefinition pivotCacheId="12523101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x v="0"/>
    <n v="196"/>
    <x v="0"/>
  </r>
  <r>
    <x v="1"/>
    <n v="106"/>
    <x v="1"/>
  </r>
  <r>
    <x v="2"/>
    <n v="549"/>
    <x v="2"/>
  </r>
  <r>
    <x v="3"/>
    <n v="312"/>
    <x v="3"/>
  </r>
  <r>
    <x v="4"/>
    <n v="162"/>
    <x v="4"/>
  </r>
  <r>
    <x v="5"/>
    <n v="2029"/>
    <x v="2"/>
  </r>
  <r>
    <x v="6"/>
    <n v="224"/>
    <x v="5"/>
  </r>
  <r>
    <x v="7"/>
    <n v="84"/>
    <x v="5"/>
  </r>
  <r>
    <x v="8"/>
    <n v="34"/>
    <x v="5"/>
  </r>
  <r>
    <x v="9"/>
    <n v="83"/>
    <x v="6"/>
  </r>
  <r>
    <x v="10"/>
    <n v="467"/>
    <x v="7"/>
  </r>
  <r>
    <x v="11"/>
    <n v="171"/>
    <x v="4"/>
  </r>
  <r>
    <x v="12"/>
    <n v="234"/>
    <x v="4"/>
  </r>
  <r>
    <x v="13"/>
    <n v="152"/>
    <x v="5"/>
  </r>
  <r>
    <x v="14"/>
    <n v="309"/>
    <x v="3"/>
  </r>
  <r>
    <x v="15"/>
    <n v="129"/>
    <x v="5"/>
  </r>
  <r>
    <x v="16"/>
    <n v="61"/>
    <x v="1"/>
  </r>
  <r>
    <x v="17"/>
    <n v="1289"/>
    <x v="2"/>
  </r>
  <r>
    <x v="18"/>
    <n v="3783"/>
    <x v="7"/>
  </r>
  <r>
    <x v="19"/>
    <n v="427"/>
    <x v="4"/>
  </r>
  <r>
    <x v="20"/>
    <n v="278"/>
    <x v="3"/>
  </r>
  <r>
    <x v="21"/>
    <n v="43"/>
    <x v="6"/>
  </r>
  <r>
    <x v="22"/>
    <n v="205"/>
    <x v="8"/>
  </r>
  <r>
    <x v="23"/>
    <n v="926"/>
    <x v="9"/>
  </r>
  <r>
    <x v="24"/>
    <n v="628"/>
    <x v="2"/>
  </r>
  <r>
    <x v="25"/>
    <n v="1572"/>
    <x v="7"/>
  </r>
  <r>
    <x v="26"/>
    <n v="357"/>
    <x v="6"/>
  </r>
  <r>
    <x v="27"/>
    <n v="223"/>
    <x v="1"/>
  </r>
  <r>
    <x v="28"/>
    <n v="160"/>
    <x v="5"/>
  </r>
  <r>
    <x v="29"/>
    <n v="428"/>
    <x v="8"/>
  </r>
  <r>
    <x v="30"/>
    <n v="77"/>
    <x v="6"/>
  </r>
  <r>
    <x v="31"/>
    <n v="458"/>
    <x v="9"/>
  </r>
  <r>
    <x v="32"/>
    <n v="130"/>
    <x v="4"/>
  </r>
  <r>
    <x v="33"/>
    <n v="545"/>
    <x v="4"/>
  </r>
  <r>
    <x v="34"/>
    <n v="454"/>
    <x v="3"/>
  </r>
  <r>
    <x v="35"/>
    <n v="286"/>
    <x v="3"/>
  </r>
  <r>
    <x v="36"/>
    <n v="26"/>
    <x v="4"/>
  </r>
  <r>
    <x v="37"/>
    <n v="850"/>
    <x v="2"/>
  </r>
  <r>
    <x v="38"/>
    <n v="535"/>
    <x v="2"/>
  </r>
  <r>
    <x v="39"/>
    <n v="131"/>
    <x v="8"/>
  </r>
  <r>
    <x v="40"/>
    <n v="833"/>
    <x v="7"/>
  </r>
  <r>
    <x v="41"/>
    <n v="167"/>
    <x v="4"/>
  </r>
  <r>
    <x v="42"/>
    <n v="200"/>
    <x v="5"/>
  </r>
  <r>
    <x v="43"/>
    <n v="168"/>
    <x v="1"/>
  </r>
  <r>
    <x v="44"/>
    <n v="3604"/>
    <x v="2"/>
  </r>
  <r>
    <x v="45"/>
    <n v="127"/>
    <x v="6"/>
  </r>
  <r>
    <x v="46"/>
    <n v="298"/>
    <x v="9"/>
  </r>
  <r>
    <x v="47"/>
    <n v="301"/>
    <x v="9"/>
  </r>
  <r>
    <x v="48"/>
    <n v="382"/>
    <x v="7"/>
  </r>
  <r>
    <x v="49"/>
    <n v="518"/>
    <x v="2"/>
  </r>
  <r>
    <x v="50"/>
    <n v="112"/>
    <x v="8"/>
  </r>
  <r>
    <x v="51"/>
    <n v="109"/>
    <x v="8"/>
  </r>
  <r>
    <x v="52"/>
    <n v="102"/>
    <x v="5"/>
  </r>
  <r>
    <x v="53"/>
    <n v="116"/>
    <x v="1"/>
  </r>
  <r>
    <x v="54"/>
    <n v="40"/>
    <x v="1"/>
  </r>
  <r>
    <x v="55"/>
    <n v="1182"/>
    <x v="6"/>
  </r>
  <r>
    <x v="56"/>
    <n v="91"/>
    <x v="5"/>
  </r>
  <r>
    <x v="57"/>
    <n v="76"/>
    <x v="6"/>
  </r>
  <r>
    <x v="58"/>
    <n v="134"/>
    <x v="1"/>
  </r>
  <r>
    <x v="59"/>
    <n v="543"/>
    <x v="4"/>
  </r>
  <r>
    <x v="60"/>
    <n v="702"/>
    <x v="7"/>
  </r>
  <r>
    <x v="61"/>
    <n v="417"/>
    <x v="3"/>
  </r>
  <r>
    <x v="62"/>
    <n v="900"/>
    <x v="2"/>
  </r>
  <r>
    <x v="63"/>
    <n v="365"/>
    <x v="2"/>
  </r>
  <r>
    <x v="64"/>
    <n v="253"/>
    <x v="7"/>
  </r>
  <r>
    <x v="65"/>
    <n v="2510"/>
    <x v="2"/>
  </r>
  <r>
    <x v="66"/>
    <n v="563"/>
    <x v="3"/>
  </r>
  <r>
    <x v="67"/>
    <n v="724"/>
    <x v="3"/>
  </r>
  <r>
    <x v="68"/>
    <n v="6908"/>
    <x v="7"/>
  </r>
  <r>
    <x v="69"/>
    <n v="468"/>
    <x v="6"/>
  </r>
  <r>
    <x v="70"/>
    <n v="1817"/>
    <x v="9"/>
  </r>
  <r>
    <x v="71"/>
    <n v="1302"/>
    <x v="9"/>
  </r>
  <r>
    <x v="72"/>
    <n v="146"/>
    <x v="1"/>
  </r>
  <r>
    <x v="73"/>
    <n v="1724"/>
    <x v="3"/>
  </r>
  <r>
    <x v="74"/>
    <n v="1211"/>
    <x v="2"/>
  </r>
  <r>
    <x v="75"/>
    <n v="123"/>
    <x v="9"/>
  </r>
  <r>
    <x v="76"/>
    <n v="367"/>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975E1EB-5774-479A-B6D3-DDAF8D0A9177}" name="PivotTable3" cacheId="4" applyNumberFormats="0" applyBorderFormats="0" applyFontFormats="0" applyPatternFormats="0" applyAlignmentFormats="0" applyWidthHeightFormats="1" dataCaption="Values" grandTotalCaption="รวมทั้งหมด" updatedVersion="6" minRefreshableVersion="3" useAutoFormatting="1" itemPrintTitles="1" createdVersion="7" indent="0" outline="1" outlineData="1" multipleFieldFilters="0" rowHeaderCaption="จังหวัด">
  <location ref="D3:E81" firstHeaderRow="1" firstDataRow="1" firstDataCol="1"/>
  <pivotFields count="3">
    <pivotField axis="axisRow" showAll="0">
      <items count="78">
        <item x="4"/>
        <item x="0"/>
        <item x="1"/>
        <item x="2"/>
        <item x="3"/>
        <item x="5"/>
        <item x="6"/>
        <item x="7"/>
        <item x="8"/>
        <item x="9"/>
        <item x="10"/>
        <item x="11"/>
        <item x="70"/>
        <item x="71"/>
        <item x="12"/>
        <item x="13"/>
        <item x="14"/>
        <item x="15"/>
        <item x="16"/>
        <item x="17"/>
        <item x="18"/>
        <item x="19"/>
        <item x="20"/>
        <item x="21"/>
        <item x="22"/>
        <item x="23"/>
        <item x="24"/>
        <item x="25"/>
        <item x="26"/>
        <item x="27"/>
        <item x="28"/>
        <item x="29"/>
        <item x="30"/>
        <item x="31"/>
        <item x="32"/>
        <item x="33"/>
        <item x="34"/>
        <item x="35"/>
        <item x="72"/>
        <item x="73"/>
        <item x="75"/>
        <item x="36"/>
        <item x="37"/>
        <item x="38"/>
        <item x="76"/>
        <item x="40"/>
        <item x="39"/>
        <item x="44"/>
        <item x="41"/>
        <item x="42"/>
        <item x="43"/>
        <item x="45"/>
        <item x="46"/>
        <item x="47"/>
        <item x="74"/>
        <item x="48"/>
        <item x="49"/>
        <item x="50"/>
        <item x="51"/>
        <item x="52"/>
        <item x="53"/>
        <item x="54"/>
        <item x="56"/>
        <item x="55"/>
        <item x="57"/>
        <item x="61"/>
        <item x="58"/>
        <item x="59"/>
        <item x="60"/>
        <item x="62"/>
        <item x="63"/>
        <item x="69"/>
        <item x="64"/>
        <item x="65"/>
        <item x="66"/>
        <item x="67"/>
        <item x="68"/>
        <item t="default"/>
      </items>
    </pivotField>
    <pivotField dataField="1" numFmtId="3" showAll="0"/>
    <pivotField showAll="0">
      <items count="11">
        <item x="6"/>
        <item x="5"/>
        <item x="7"/>
        <item x="2"/>
        <item x="9"/>
        <item x="3"/>
        <item x="1"/>
        <item x="4"/>
        <item x="8"/>
        <item x="0"/>
        <item t="default"/>
      </items>
    </pivotField>
  </pivotFields>
  <rowFields count="1">
    <field x="0"/>
  </rowFields>
  <rowItems count="7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t="grand">
      <x/>
    </i>
  </rowItems>
  <colItems count="1">
    <i/>
  </colItems>
  <dataFields count="1">
    <dataField name="จำนวนอาสา (ราย)" fld="1" baseField="0" baseItem="0" numFmtId="3"/>
  </dataFields>
  <formats count="54">
    <format dxfId="216">
      <pivotArea outline="0" collapsedLevelsAreSubtotals="1" fieldPosition="0"/>
    </format>
    <format dxfId="217">
      <pivotArea dataOnly="0" labelOnly="1" outline="0" axis="axisValues" fieldPosition="0"/>
    </format>
    <format dxfId="218">
      <pivotArea field="0" type="button" dataOnly="0" labelOnly="1" outline="0" axis="axisRow" fieldPosition="0"/>
    </format>
    <format dxfId="219">
      <pivotArea dataOnly="0" labelOnly="1" outline="0" axis="axisValues" fieldPosition="0"/>
    </format>
    <format dxfId="220">
      <pivotArea type="all" dataOnly="0" outline="0" fieldPosition="0"/>
    </format>
    <format dxfId="221">
      <pivotArea outline="0" collapsedLevelsAreSubtotals="1" fieldPosition="0"/>
    </format>
    <format dxfId="222">
      <pivotArea field="0" type="button" dataOnly="0" labelOnly="1" outline="0" axis="axisRow" fieldPosition="0"/>
    </format>
    <format dxfId="223">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24">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225">
      <pivotArea dataOnly="0" labelOnly="1" grandRow="1" outline="0" fieldPosition="0"/>
    </format>
    <format dxfId="226">
      <pivotArea dataOnly="0" labelOnly="1" outline="0" axis="axisValues" fieldPosition="0"/>
    </format>
    <format dxfId="227">
      <pivotArea type="all" dataOnly="0" outline="0" fieldPosition="0"/>
    </format>
    <format dxfId="228">
      <pivotArea outline="0" collapsedLevelsAreSubtotals="1" fieldPosition="0"/>
    </format>
    <format dxfId="229">
      <pivotArea field="0" type="button" dataOnly="0" labelOnly="1" outline="0" axis="axisRow" fieldPosition="0"/>
    </format>
    <format dxfId="230">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31">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232">
      <pivotArea dataOnly="0" labelOnly="1" grandRow="1" outline="0" fieldPosition="0"/>
    </format>
    <format dxfId="233">
      <pivotArea dataOnly="0" labelOnly="1" outline="0" axis="axisValues" fieldPosition="0"/>
    </format>
    <format dxfId="234">
      <pivotArea type="all" dataOnly="0" outline="0" fieldPosition="0"/>
    </format>
    <format dxfId="235">
      <pivotArea outline="0" collapsedLevelsAreSubtotals="1" fieldPosition="0"/>
    </format>
    <format dxfId="236">
      <pivotArea field="0" type="button" dataOnly="0" labelOnly="1" outline="0" axis="axisRow" fieldPosition="0"/>
    </format>
    <format dxfId="237">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38">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239">
      <pivotArea dataOnly="0" labelOnly="1" grandRow="1" outline="0" fieldPosition="0"/>
    </format>
    <format dxfId="240">
      <pivotArea dataOnly="0" labelOnly="1" outline="0" axis="axisValues" fieldPosition="0"/>
    </format>
    <format dxfId="241">
      <pivotArea type="all" dataOnly="0" outline="0" fieldPosition="0"/>
    </format>
    <format dxfId="242">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43">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244">
      <pivotArea dataOnly="0" labelOnly="1" grandRow="1" outline="0" fieldPosition="0"/>
    </format>
    <format dxfId="245">
      <pivotArea outline="0" collapsedLevelsAreSubtotals="1" fieldPosition="0"/>
    </format>
    <format dxfId="246">
      <pivotArea field="0" type="button" dataOnly="0" labelOnly="1" outline="0" axis="axisRow" fieldPosition="0"/>
    </format>
    <format dxfId="247">
      <pivotArea dataOnly="0" labelOnly="1" outline="0" axis="axisValues" fieldPosition="0"/>
    </format>
    <format dxfId="248">
      <pivotArea type="all" dataOnly="0" outline="0" fieldPosition="0"/>
    </format>
    <format dxfId="249">
      <pivotArea outline="0" collapsedLevelsAreSubtotals="1" fieldPosition="0"/>
    </format>
    <format dxfId="250">
      <pivotArea field="0" type="button" dataOnly="0" labelOnly="1" outline="0" axis="axisRow" fieldPosition="0"/>
    </format>
    <format dxfId="251">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52">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253">
      <pivotArea dataOnly="0" labelOnly="1" grandRow="1" outline="0" fieldPosition="0"/>
    </format>
    <format dxfId="254">
      <pivotArea dataOnly="0" labelOnly="1" outline="0" axis="axisValues" fieldPosition="0"/>
    </format>
    <format dxfId="255">
      <pivotArea field="0" type="button" dataOnly="0" labelOnly="1" outline="0" axis="axisRow" fieldPosition="0"/>
    </format>
    <format dxfId="256">
      <pivotArea dataOnly="0" labelOnly="1" outline="0" axis="axisValues" fieldPosition="0"/>
    </format>
    <format dxfId="257">
      <pivotArea field="0" type="button" dataOnly="0" labelOnly="1" outline="0" axis="axisRow" fieldPosition="0"/>
    </format>
    <format dxfId="258">
      <pivotArea dataOnly="0" labelOnly="1" outline="0" axis="axisValues" fieldPosition="0"/>
    </format>
    <format dxfId="259">
      <pivotArea field="0" type="button" dataOnly="0" labelOnly="1" outline="0" axis="axisRow" fieldPosition="0"/>
    </format>
    <format dxfId="260">
      <pivotArea dataOnly="0" labelOnly="1" outline="0" axis="axisValues" fieldPosition="0"/>
    </format>
    <format dxfId="261">
      <pivotArea grandRow="1" outline="0" collapsedLevelsAreSubtotals="1" fieldPosition="0"/>
    </format>
    <format dxfId="262">
      <pivotArea dataOnly="0" labelOnly="1" grandRow="1" outline="0" fieldPosition="0"/>
    </format>
    <format dxfId="263">
      <pivotArea type="all" dataOnly="0" outline="0" fieldPosition="0"/>
    </format>
    <format dxfId="264">
      <pivotArea outline="0" collapsedLevelsAreSubtotals="1" fieldPosition="0"/>
    </format>
    <format dxfId="265">
      <pivotArea field="0" type="button" dataOnly="0" labelOnly="1" outline="0" axis="axisRow" fieldPosition="0"/>
    </format>
    <format dxfId="266">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267">
      <pivotArea dataOnly="0" labelOnly="1" fieldPosition="0">
        <references count="1">
          <reference field="0" count="27">
            <x v="50"/>
            <x v="51"/>
            <x v="52"/>
            <x v="53"/>
            <x v="54"/>
            <x v="55"/>
            <x v="56"/>
            <x v="57"/>
            <x v="58"/>
            <x v="59"/>
            <x v="60"/>
            <x v="61"/>
            <x v="62"/>
            <x v="63"/>
            <x v="64"/>
            <x v="65"/>
            <x v="66"/>
            <x v="67"/>
            <x v="68"/>
            <x v="69"/>
            <x v="70"/>
            <x v="71"/>
            <x v="72"/>
            <x v="73"/>
            <x v="74"/>
            <x v="75"/>
            <x v="76"/>
          </reference>
        </references>
      </pivotArea>
    </format>
    <format dxfId="268">
      <pivotArea dataOnly="0" labelOnly="1" grandRow="1" outline="0" fieldPosition="0"/>
    </format>
    <format dxfId="26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เขตพื้นที่" xr10:uid="{74486997-0EA3-4CF1-9041-785A64D1CDD5}" sourceName="เขตพื้นที่">
  <pivotTables>
    <pivotTable tabId="6" name="PivotTable3"/>
  </pivotTables>
  <data>
    <tabular pivotCacheId="1252310190">
      <items count="10">
        <i x="6" s="1"/>
        <i x="5" s="1"/>
        <i x="7" s="1"/>
        <i x="2" s="1"/>
        <i x="9" s="1"/>
        <i x="3" s="1"/>
        <i x="1" s="1"/>
        <i x="4" s="1"/>
        <i x="8"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เขตพื้นที่" xr10:uid="{ED66055C-8F65-4640-9484-98F3CA16A9AC}" cache="Slicer_เขตพื้นที่" caption="เลือกเขตพื้นที่" style="SlicerStyleDark2" lockedPosition="1"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92D62B-0C0E-44B9-AC38-7A150E97152E}" name="Table1" displayName="Table1" ref="A1:D79" totalsRowCount="1">
  <autoFilter ref="A1:D78" xr:uid="{97A5AD39-3A1E-4D83-BF94-2A5D163F77AB}"/>
  <tableColumns count="4">
    <tableColumn id="1" xr3:uid="{82985F8E-2F99-4C81-96E2-861084BBCCE3}" name="จังหวัด"/>
    <tableColumn id="2" xr3:uid="{0CF01BB1-4485-4AD1-A8E8-AE845C2A6179}" name="จำนวน (ราย)" totalsRowFunction="custom">
      <totalsRowFormula>SUM(Table1[จำนวน (ราย)])</totalsRowFormula>
    </tableColumn>
    <tableColumn id="3" xr3:uid="{A02830BE-DD7E-4092-BC4C-E54A408555E8}" name="เขตพื้นที่"/>
    <tableColumn id="4" xr3:uid="{AAE56188-37D6-4550-B08A-8064B0CF4769}" name="คอลัมน์1" totalsRowFunction="custom">
      <totalsRowFormula>SUM(Table1[])</totalsRow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B632CB0-380A-49B0-BAD1-A2002732C9A0}" name="Table3" displayName="Table3" ref="A1:C78" totalsRowShown="0">
  <autoFilter ref="A1:C78" xr:uid="{9FDCA73B-8335-4482-BAF6-818EB1F019E6}"/>
  <tableColumns count="3">
    <tableColumn id="1" xr3:uid="{57722A94-4F69-4A00-90E9-564847BB700F}" name="จังหวัด"/>
    <tableColumn id="2" xr3:uid="{3AF006B5-D0B8-4A60-B3AA-F443E3219F59}" name="จำนวน (ราย)"/>
    <tableColumn id="3" xr3:uid="{FBA462BC-93B3-4AB4-9CD0-F76DA551A411}" name="เขตพื้นที่"/>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259396-1C95-4EAD-805B-B171186B4406}" name="Table2" displayName="Table2" ref="A1:C2" totalsRowShown="0">
  <autoFilter ref="A1:C2" xr:uid="{5FAED24D-582D-4946-BFC0-C60673C24478}"/>
  <tableColumns count="3">
    <tableColumn id="1" xr3:uid="{A4219D5C-F8E2-4F78-B8BD-A65056529203}" name="จังหวัด"/>
    <tableColumn id="2" xr3:uid="{05D925F7-6981-4F1A-8F5E-78C3F1B59611}" name="จำนวน (ราย)"/>
    <tableColumn id="3" xr3:uid="{3F388EB6-0AA6-4807-86D8-C65F79B82537}" name="เขตพื้นที่"/>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8206-EBE9-45EC-854B-798C005EFAD8}">
  <dimension ref="A1:E1009"/>
  <sheetViews>
    <sheetView topLeftCell="A964" zoomScale="85" zoomScaleNormal="85" zoomScalePageLayoutView="20" workbookViewId="0">
      <selection activeCell="D991" sqref="D991"/>
    </sheetView>
  </sheetViews>
  <sheetFormatPr defaultColWidth="9" defaultRowHeight="18" customHeight="1" x14ac:dyDescent="0.2"/>
  <cols>
    <col min="1" max="1" width="9" style="3"/>
    <col min="2" max="2" width="36.25" style="13" bestFit="1" customWidth="1"/>
    <col min="3" max="3" width="8.375" style="14" customWidth="1"/>
    <col min="4" max="4" width="13.25" style="14" customWidth="1"/>
    <col min="5" max="5" width="35.75" style="3" bestFit="1" customWidth="1"/>
    <col min="6" max="16384" width="9" style="3"/>
  </cols>
  <sheetData>
    <row r="1" spans="1:5" ht="18" customHeight="1" x14ac:dyDescent="0.2">
      <c r="A1" s="31" t="s">
        <v>1005</v>
      </c>
      <c r="B1" s="31"/>
      <c r="C1" s="31"/>
      <c r="D1" s="31"/>
      <c r="E1" s="31"/>
    </row>
    <row r="2" spans="1:5" ht="18" customHeight="1" x14ac:dyDescent="0.2">
      <c r="A2" s="32" t="s">
        <v>1024</v>
      </c>
      <c r="B2" s="32"/>
      <c r="C2" s="32"/>
      <c r="D2" s="32"/>
      <c r="E2" s="32"/>
    </row>
    <row r="3" spans="1:5" ht="18" customHeight="1" x14ac:dyDescent="0.2">
      <c r="A3" s="31"/>
      <c r="B3" s="31"/>
      <c r="C3" s="31"/>
      <c r="D3" s="31"/>
      <c r="E3" s="31"/>
    </row>
    <row r="4" spans="1:5" ht="96" x14ac:dyDescent="0.2">
      <c r="A4" s="4" t="s">
        <v>1</v>
      </c>
      <c r="B4" s="4" t="s">
        <v>2</v>
      </c>
      <c r="C4" s="5" t="s">
        <v>3</v>
      </c>
      <c r="D4" s="6" t="s">
        <v>4</v>
      </c>
      <c r="E4" s="21" t="s">
        <v>1021</v>
      </c>
    </row>
    <row r="5" spans="1:5" ht="18" customHeight="1" x14ac:dyDescent="0.2">
      <c r="A5" s="7">
        <v>1</v>
      </c>
      <c r="B5" s="8" t="s">
        <v>5</v>
      </c>
      <c r="C5" s="9">
        <f>SUM(C6:C55)</f>
        <v>0</v>
      </c>
      <c r="D5" s="9">
        <f>SUM(D6:D55)</f>
        <v>196</v>
      </c>
    </row>
    <row r="6" spans="1:5" ht="18" customHeight="1" x14ac:dyDescent="0.2">
      <c r="A6" s="10">
        <v>1</v>
      </c>
      <c r="B6" s="11" t="s">
        <v>6</v>
      </c>
      <c r="C6" s="12">
        <v>0</v>
      </c>
      <c r="D6" s="15">
        <v>15</v>
      </c>
    </row>
    <row r="7" spans="1:5" ht="18" customHeight="1" x14ac:dyDescent="0.2">
      <c r="A7" s="10">
        <v>2</v>
      </c>
      <c r="B7" s="11" t="s">
        <v>7</v>
      </c>
      <c r="C7" s="12">
        <v>0</v>
      </c>
      <c r="D7" s="15">
        <v>1</v>
      </c>
    </row>
    <row r="8" spans="1:5" ht="18" customHeight="1" x14ac:dyDescent="0.2">
      <c r="A8" s="10">
        <v>3</v>
      </c>
      <c r="B8" s="11" t="s">
        <v>8</v>
      </c>
      <c r="C8" s="12">
        <v>0</v>
      </c>
      <c r="D8" s="15">
        <v>3</v>
      </c>
    </row>
    <row r="9" spans="1:5" ht="18" customHeight="1" x14ac:dyDescent="0.2">
      <c r="A9" s="10">
        <v>4</v>
      </c>
      <c r="B9" s="11" t="s">
        <v>9</v>
      </c>
      <c r="C9" s="12">
        <v>0</v>
      </c>
      <c r="D9" s="15">
        <v>8</v>
      </c>
    </row>
    <row r="10" spans="1:5" ht="18" customHeight="1" x14ac:dyDescent="0.2">
      <c r="A10" s="10">
        <v>5</v>
      </c>
      <c r="B10" s="11" t="s">
        <v>10</v>
      </c>
      <c r="C10" s="12">
        <v>0</v>
      </c>
      <c r="D10" s="15">
        <v>0</v>
      </c>
    </row>
    <row r="11" spans="1:5" ht="18" customHeight="1" x14ac:dyDescent="0.2">
      <c r="A11" s="10">
        <v>6</v>
      </c>
      <c r="B11" s="11" t="s">
        <v>11</v>
      </c>
      <c r="C11" s="12">
        <v>0</v>
      </c>
      <c r="D11" s="15">
        <v>0</v>
      </c>
    </row>
    <row r="12" spans="1:5" ht="18" customHeight="1" x14ac:dyDescent="0.2">
      <c r="A12" s="10">
        <v>7</v>
      </c>
      <c r="B12" s="11" t="s">
        <v>12</v>
      </c>
      <c r="C12" s="12">
        <v>0</v>
      </c>
      <c r="D12" s="15">
        <v>1</v>
      </c>
    </row>
    <row r="13" spans="1:5" ht="18" customHeight="1" x14ac:dyDescent="0.2">
      <c r="A13" s="10">
        <v>8</v>
      </c>
      <c r="B13" s="11" t="s">
        <v>13</v>
      </c>
      <c r="C13" s="12">
        <v>0</v>
      </c>
      <c r="D13" s="15">
        <v>1</v>
      </c>
    </row>
    <row r="14" spans="1:5" ht="18" customHeight="1" x14ac:dyDescent="0.2">
      <c r="A14" s="10">
        <v>9</v>
      </c>
      <c r="B14" s="11" t="s">
        <v>14</v>
      </c>
      <c r="C14" s="12">
        <v>0</v>
      </c>
      <c r="D14" s="15">
        <v>1</v>
      </c>
    </row>
    <row r="15" spans="1:5" ht="18" customHeight="1" x14ac:dyDescent="0.2">
      <c r="A15" s="10">
        <v>10</v>
      </c>
      <c r="B15" s="11" t="s">
        <v>15</v>
      </c>
      <c r="C15" s="12">
        <v>0</v>
      </c>
      <c r="D15" s="15">
        <v>0</v>
      </c>
    </row>
    <row r="16" spans="1:5" ht="18" customHeight="1" x14ac:dyDescent="0.2">
      <c r="A16" s="10">
        <v>11</v>
      </c>
      <c r="B16" s="11" t="s">
        <v>16</v>
      </c>
      <c r="C16" s="12">
        <v>0</v>
      </c>
      <c r="D16" s="15">
        <v>40</v>
      </c>
    </row>
    <row r="17" spans="1:4" ht="18" customHeight="1" x14ac:dyDescent="0.2">
      <c r="A17" s="10">
        <v>12</v>
      </c>
      <c r="B17" s="11" t="s">
        <v>17</v>
      </c>
      <c r="C17" s="12">
        <v>0</v>
      </c>
      <c r="D17" s="15">
        <v>6</v>
      </c>
    </row>
    <row r="18" spans="1:4" ht="18" customHeight="1" x14ac:dyDescent="0.2">
      <c r="A18" s="10">
        <v>13</v>
      </c>
      <c r="B18" s="11" t="s">
        <v>18</v>
      </c>
      <c r="C18" s="12">
        <v>0</v>
      </c>
      <c r="D18" s="15">
        <v>0</v>
      </c>
    </row>
    <row r="19" spans="1:4" ht="18" customHeight="1" x14ac:dyDescent="0.2">
      <c r="A19" s="10">
        <v>14</v>
      </c>
      <c r="B19" s="11" t="s">
        <v>19</v>
      </c>
      <c r="C19" s="12">
        <v>0</v>
      </c>
      <c r="D19" s="15">
        <v>0</v>
      </c>
    </row>
    <row r="20" spans="1:4" ht="18" customHeight="1" x14ac:dyDescent="0.2">
      <c r="A20" s="10">
        <v>15</v>
      </c>
      <c r="B20" s="11" t="s">
        <v>20</v>
      </c>
      <c r="C20" s="12">
        <v>0</v>
      </c>
      <c r="D20" s="15">
        <v>1</v>
      </c>
    </row>
    <row r="21" spans="1:4" ht="18" customHeight="1" x14ac:dyDescent="0.2">
      <c r="A21" s="10">
        <v>16</v>
      </c>
      <c r="B21" s="11" t="s">
        <v>21</v>
      </c>
      <c r="C21" s="12">
        <v>0</v>
      </c>
      <c r="D21" s="15">
        <v>1</v>
      </c>
    </row>
    <row r="22" spans="1:4" ht="18" customHeight="1" x14ac:dyDescent="0.2">
      <c r="A22" s="10">
        <v>17</v>
      </c>
      <c r="B22" s="11" t="s">
        <v>22</v>
      </c>
      <c r="C22" s="12">
        <v>0</v>
      </c>
      <c r="D22" s="15">
        <v>0</v>
      </c>
    </row>
    <row r="23" spans="1:4" ht="18" customHeight="1" x14ac:dyDescent="0.2">
      <c r="A23" s="10">
        <v>18</v>
      </c>
      <c r="B23" s="11" t="s">
        <v>23</v>
      </c>
      <c r="C23" s="12">
        <v>0</v>
      </c>
      <c r="D23" s="15">
        <v>0</v>
      </c>
    </row>
    <row r="24" spans="1:4" ht="18" customHeight="1" x14ac:dyDescent="0.2">
      <c r="A24" s="10">
        <v>19</v>
      </c>
      <c r="B24" s="11" t="s">
        <v>24</v>
      </c>
      <c r="C24" s="12">
        <v>0</v>
      </c>
      <c r="D24" s="15">
        <v>0</v>
      </c>
    </row>
    <row r="25" spans="1:4" ht="18" customHeight="1" x14ac:dyDescent="0.2">
      <c r="A25" s="10">
        <v>20</v>
      </c>
      <c r="B25" s="11" t="s">
        <v>25</v>
      </c>
      <c r="C25" s="12">
        <v>0</v>
      </c>
      <c r="D25" s="15">
        <v>3</v>
      </c>
    </row>
    <row r="26" spans="1:4" ht="18" customHeight="1" x14ac:dyDescent="0.2">
      <c r="A26" s="10">
        <v>21</v>
      </c>
      <c r="B26" s="11" t="s">
        <v>26</v>
      </c>
      <c r="C26" s="12">
        <v>0</v>
      </c>
      <c r="D26" s="15">
        <v>1</v>
      </c>
    </row>
    <row r="27" spans="1:4" ht="18" customHeight="1" x14ac:dyDescent="0.2">
      <c r="A27" s="10">
        <v>22</v>
      </c>
      <c r="B27" s="11" t="s">
        <v>27</v>
      </c>
      <c r="C27" s="12">
        <v>0</v>
      </c>
      <c r="D27" s="15">
        <v>7</v>
      </c>
    </row>
    <row r="28" spans="1:4" ht="18" customHeight="1" x14ac:dyDescent="0.2">
      <c r="A28" s="10">
        <v>23</v>
      </c>
      <c r="B28" s="11" t="s">
        <v>28</v>
      </c>
      <c r="C28" s="12">
        <v>0</v>
      </c>
      <c r="D28" s="15">
        <v>1</v>
      </c>
    </row>
    <row r="29" spans="1:4" ht="18" customHeight="1" x14ac:dyDescent="0.2">
      <c r="A29" s="10">
        <v>24</v>
      </c>
      <c r="B29" s="11" t="s">
        <v>29</v>
      </c>
      <c r="C29" s="12">
        <v>0</v>
      </c>
      <c r="D29" s="15">
        <v>11</v>
      </c>
    </row>
    <row r="30" spans="1:4" ht="18" customHeight="1" x14ac:dyDescent="0.2">
      <c r="A30" s="10">
        <v>25</v>
      </c>
      <c r="B30" s="11" t="s">
        <v>30</v>
      </c>
      <c r="C30" s="12">
        <v>0</v>
      </c>
      <c r="D30" s="15">
        <v>7</v>
      </c>
    </row>
    <row r="31" spans="1:4" ht="18" customHeight="1" x14ac:dyDescent="0.2">
      <c r="A31" s="10">
        <v>26</v>
      </c>
      <c r="B31" s="11" t="s">
        <v>31</v>
      </c>
      <c r="C31" s="12">
        <v>0</v>
      </c>
      <c r="D31" s="15">
        <v>0</v>
      </c>
    </row>
    <row r="32" spans="1:4" ht="18" customHeight="1" x14ac:dyDescent="0.2">
      <c r="A32" s="10">
        <v>27</v>
      </c>
      <c r="B32" s="11" t="s">
        <v>32</v>
      </c>
      <c r="C32" s="12">
        <v>0</v>
      </c>
      <c r="D32" s="15">
        <v>0</v>
      </c>
    </row>
    <row r="33" spans="1:4" ht="18" customHeight="1" x14ac:dyDescent="0.2">
      <c r="A33" s="10">
        <v>28</v>
      </c>
      <c r="B33" s="11" t="s">
        <v>33</v>
      </c>
      <c r="C33" s="12">
        <v>0</v>
      </c>
      <c r="D33" s="15">
        <v>2</v>
      </c>
    </row>
    <row r="34" spans="1:4" ht="18" customHeight="1" x14ac:dyDescent="0.2">
      <c r="A34" s="10">
        <v>29</v>
      </c>
      <c r="B34" s="11" t="s">
        <v>34</v>
      </c>
      <c r="C34" s="12">
        <v>0</v>
      </c>
      <c r="D34" s="15">
        <v>0</v>
      </c>
    </row>
    <row r="35" spans="1:4" ht="18" customHeight="1" x14ac:dyDescent="0.2">
      <c r="A35" s="10">
        <v>30</v>
      </c>
      <c r="B35" s="11" t="s">
        <v>35</v>
      </c>
      <c r="C35" s="12">
        <v>0</v>
      </c>
      <c r="D35" s="15">
        <v>2</v>
      </c>
    </row>
    <row r="36" spans="1:4" ht="18" customHeight="1" x14ac:dyDescent="0.2">
      <c r="A36" s="10">
        <v>31</v>
      </c>
      <c r="B36" s="11" t="s">
        <v>36</v>
      </c>
      <c r="C36" s="12">
        <v>0</v>
      </c>
      <c r="D36" s="15">
        <v>2</v>
      </c>
    </row>
    <row r="37" spans="1:4" ht="18" customHeight="1" x14ac:dyDescent="0.2">
      <c r="A37" s="10">
        <v>32</v>
      </c>
      <c r="B37" s="11" t="s">
        <v>37</v>
      </c>
      <c r="C37" s="12">
        <v>0</v>
      </c>
      <c r="D37" s="15">
        <v>8</v>
      </c>
    </row>
    <row r="38" spans="1:4" ht="18" customHeight="1" x14ac:dyDescent="0.2">
      <c r="A38" s="10">
        <v>33</v>
      </c>
      <c r="B38" s="11" t="s">
        <v>38</v>
      </c>
      <c r="C38" s="12">
        <v>0</v>
      </c>
      <c r="D38" s="15">
        <v>1</v>
      </c>
    </row>
    <row r="39" spans="1:4" ht="18" customHeight="1" x14ac:dyDescent="0.2">
      <c r="A39" s="10">
        <v>34</v>
      </c>
      <c r="B39" s="11" t="s">
        <v>39</v>
      </c>
      <c r="C39" s="12">
        <v>0</v>
      </c>
      <c r="D39" s="15">
        <v>31</v>
      </c>
    </row>
    <row r="40" spans="1:4" ht="18" customHeight="1" x14ac:dyDescent="0.2">
      <c r="A40" s="10">
        <v>35</v>
      </c>
      <c r="B40" s="11" t="s">
        <v>40</v>
      </c>
      <c r="C40" s="12">
        <v>0</v>
      </c>
      <c r="D40" s="15">
        <v>1</v>
      </c>
    </row>
    <row r="41" spans="1:4" ht="18" customHeight="1" x14ac:dyDescent="0.2">
      <c r="A41" s="10">
        <v>36</v>
      </c>
      <c r="B41" s="11" t="s">
        <v>41</v>
      </c>
      <c r="C41" s="12">
        <v>0</v>
      </c>
      <c r="D41" s="15">
        <v>1</v>
      </c>
    </row>
    <row r="42" spans="1:4" ht="18" customHeight="1" x14ac:dyDescent="0.2">
      <c r="A42" s="10">
        <v>37</v>
      </c>
      <c r="B42" s="11" t="s">
        <v>42</v>
      </c>
      <c r="C42" s="12">
        <v>0</v>
      </c>
      <c r="D42" s="15">
        <v>0</v>
      </c>
    </row>
    <row r="43" spans="1:4" ht="18" customHeight="1" x14ac:dyDescent="0.2">
      <c r="A43" s="10">
        <v>38</v>
      </c>
      <c r="B43" s="11" t="s">
        <v>43</v>
      </c>
      <c r="C43" s="12">
        <v>0</v>
      </c>
      <c r="D43" s="15">
        <v>2</v>
      </c>
    </row>
    <row r="44" spans="1:4" ht="18" customHeight="1" x14ac:dyDescent="0.2">
      <c r="A44" s="10">
        <v>39</v>
      </c>
      <c r="B44" s="11" t="s">
        <v>44</v>
      </c>
      <c r="C44" s="12">
        <v>0</v>
      </c>
      <c r="D44" s="15">
        <v>4</v>
      </c>
    </row>
    <row r="45" spans="1:4" ht="18" customHeight="1" x14ac:dyDescent="0.2">
      <c r="A45" s="10">
        <v>40</v>
      </c>
      <c r="B45" s="11" t="s">
        <v>45</v>
      </c>
      <c r="C45" s="12">
        <v>0</v>
      </c>
      <c r="D45" s="15">
        <v>4</v>
      </c>
    </row>
    <row r="46" spans="1:4" ht="18" customHeight="1" x14ac:dyDescent="0.2">
      <c r="A46" s="10">
        <v>41</v>
      </c>
      <c r="B46" s="11" t="s">
        <v>46</v>
      </c>
      <c r="C46" s="12">
        <v>0</v>
      </c>
      <c r="D46" s="15">
        <v>0</v>
      </c>
    </row>
    <row r="47" spans="1:4" ht="18" customHeight="1" x14ac:dyDescent="0.2">
      <c r="A47" s="10">
        <v>42</v>
      </c>
      <c r="B47" s="11" t="s">
        <v>47</v>
      </c>
      <c r="C47" s="12">
        <v>0</v>
      </c>
      <c r="D47" s="15">
        <v>0</v>
      </c>
    </row>
    <row r="48" spans="1:4" ht="18" customHeight="1" x14ac:dyDescent="0.2">
      <c r="A48" s="10">
        <v>43</v>
      </c>
      <c r="B48" s="11" t="s">
        <v>48</v>
      </c>
      <c r="C48" s="12">
        <v>0</v>
      </c>
      <c r="D48" s="15">
        <v>1</v>
      </c>
    </row>
    <row r="49" spans="1:4" ht="18" customHeight="1" x14ac:dyDescent="0.2">
      <c r="A49" s="10">
        <v>44</v>
      </c>
      <c r="B49" s="11" t="s">
        <v>49</v>
      </c>
      <c r="C49" s="12">
        <v>0</v>
      </c>
      <c r="D49" s="15">
        <v>5</v>
      </c>
    </row>
    <row r="50" spans="1:4" ht="18" customHeight="1" x14ac:dyDescent="0.2">
      <c r="A50" s="10">
        <v>45</v>
      </c>
      <c r="B50" s="11" t="s">
        <v>50</v>
      </c>
      <c r="C50" s="12">
        <v>0</v>
      </c>
      <c r="D50" s="15">
        <v>0</v>
      </c>
    </row>
    <row r="51" spans="1:4" ht="18" customHeight="1" x14ac:dyDescent="0.2">
      <c r="A51" s="10">
        <v>46</v>
      </c>
      <c r="B51" s="11" t="s">
        <v>51</v>
      </c>
      <c r="C51" s="12">
        <v>0</v>
      </c>
      <c r="D51" s="15">
        <v>10</v>
      </c>
    </row>
    <row r="52" spans="1:4" ht="18" customHeight="1" x14ac:dyDescent="0.2">
      <c r="A52" s="10">
        <v>47</v>
      </c>
      <c r="B52" s="11" t="s">
        <v>52</v>
      </c>
      <c r="C52" s="12">
        <v>0</v>
      </c>
      <c r="D52" s="15">
        <v>0</v>
      </c>
    </row>
    <row r="53" spans="1:4" ht="18" customHeight="1" x14ac:dyDescent="0.2">
      <c r="A53" s="10">
        <v>48</v>
      </c>
      <c r="B53" s="11" t="s">
        <v>53</v>
      </c>
      <c r="C53" s="12">
        <v>0</v>
      </c>
      <c r="D53" s="15">
        <v>1</v>
      </c>
    </row>
    <row r="54" spans="1:4" ht="18" customHeight="1" x14ac:dyDescent="0.2">
      <c r="A54" s="10">
        <v>49</v>
      </c>
      <c r="B54" s="11" t="s">
        <v>54</v>
      </c>
      <c r="C54" s="12">
        <v>0</v>
      </c>
      <c r="D54" s="15">
        <v>10</v>
      </c>
    </row>
    <row r="55" spans="1:4" ht="18" customHeight="1" x14ac:dyDescent="0.2">
      <c r="A55" s="10">
        <v>50</v>
      </c>
      <c r="B55" s="11" t="s">
        <v>55</v>
      </c>
      <c r="C55" s="12">
        <v>0</v>
      </c>
      <c r="D55" s="15">
        <v>3</v>
      </c>
    </row>
    <row r="56" spans="1:4" ht="18" customHeight="1" x14ac:dyDescent="0.2">
      <c r="A56" s="7">
        <v>2</v>
      </c>
      <c r="B56" s="8" t="s">
        <v>56</v>
      </c>
      <c r="C56" s="9">
        <f>SUM(C57:C69)</f>
        <v>0</v>
      </c>
      <c r="D56" s="9">
        <f t="shared" ref="D56" si="0">SUM(D57:D69)</f>
        <v>106</v>
      </c>
    </row>
    <row r="57" spans="1:4" ht="18" customHeight="1" x14ac:dyDescent="0.2">
      <c r="A57" s="10">
        <v>1</v>
      </c>
      <c r="B57" s="11" t="s">
        <v>57</v>
      </c>
      <c r="C57" s="12">
        <v>0</v>
      </c>
      <c r="D57" s="15">
        <v>2</v>
      </c>
    </row>
    <row r="58" spans="1:4" ht="18" customHeight="1" x14ac:dyDescent="0.2">
      <c r="A58" s="10">
        <v>2</v>
      </c>
      <c r="B58" s="11" t="s">
        <v>58</v>
      </c>
      <c r="C58" s="12">
        <v>0</v>
      </c>
      <c r="D58" s="15">
        <v>12</v>
      </c>
    </row>
    <row r="59" spans="1:4" ht="18" customHeight="1" x14ac:dyDescent="0.2">
      <c r="A59" s="10">
        <v>3</v>
      </c>
      <c r="B59" s="11" t="s">
        <v>59</v>
      </c>
      <c r="C59" s="12">
        <v>0</v>
      </c>
      <c r="D59" s="15">
        <v>8</v>
      </c>
    </row>
    <row r="60" spans="1:4" ht="18" customHeight="1" x14ac:dyDescent="0.2">
      <c r="A60" s="10">
        <v>4</v>
      </c>
      <c r="B60" s="11" t="s">
        <v>60</v>
      </c>
      <c r="C60" s="12">
        <v>0</v>
      </c>
      <c r="D60" s="15">
        <v>4</v>
      </c>
    </row>
    <row r="61" spans="1:4" ht="18" customHeight="1" x14ac:dyDescent="0.2">
      <c r="A61" s="10">
        <v>5</v>
      </c>
      <c r="B61" s="11" t="s">
        <v>61</v>
      </c>
      <c r="C61" s="12">
        <v>0</v>
      </c>
      <c r="D61" s="15">
        <v>5</v>
      </c>
    </row>
    <row r="62" spans="1:4" ht="18" customHeight="1" x14ac:dyDescent="0.2">
      <c r="A62" s="10">
        <v>6</v>
      </c>
      <c r="B62" s="11" t="s">
        <v>62</v>
      </c>
      <c r="C62" s="12">
        <v>0</v>
      </c>
      <c r="D62" s="15">
        <v>5</v>
      </c>
    </row>
    <row r="63" spans="1:4" ht="18" customHeight="1" x14ac:dyDescent="0.2">
      <c r="A63" s="10">
        <v>7</v>
      </c>
      <c r="B63" s="11" t="s">
        <v>63</v>
      </c>
      <c r="C63" s="12">
        <v>0</v>
      </c>
      <c r="D63" s="15">
        <v>8</v>
      </c>
    </row>
    <row r="64" spans="1:4" ht="18" customHeight="1" x14ac:dyDescent="0.2">
      <c r="A64" s="10">
        <v>8</v>
      </c>
      <c r="B64" s="11" t="s">
        <v>64</v>
      </c>
      <c r="C64" s="12">
        <v>0</v>
      </c>
      <c r="D64" s="15">
        <v>1</v>
      </c>
    </row>
    <row r="65" spans="1:4" ht="18" customHeight="1" x14ac:dyDescent="0.2">
      <c r="A65" s="10">
        <v>9</v>
      </c>
      <c r="B65" s="11" t="s">
        <v>65</v>
      </c>
      <c r="C65" s="12">
        <v>0</v>
      </c>
      <c r="D65" s="15">
        <v>24</v>
      </c>
    </row>
    <row r="66" spans="1:4" ht="18" customHeight="1" x14ac:dyDescent="0.2">
      <c r="A66" s="10">
        <v>10</v>
      </c>
      <c r="B66" s="11" t="s">
        <v>66</v>
      </c>
      <c r="C66" s="12">
        <v>0</v>
      </c>
      <c r="D66" s="15">
        <v>20</v>
      </c>
    </row>
    <row r="67" spans="1:4" ht="18" customHeight="1" x14ac:dyDescent="0.2">
      <c r="A67" s="10">
        <v>11</v>
      </c>
      <c r="B67" s="11" t="s">
        <v>67</v>
      </c>
      <c r="C67" s="12">
        <v>0</v>
      </c>
      <c r="D67" s="15">
        <v>5</v>
      </c>
    </row>
    <row r="68" spans="1:4" ht="18" customHeight="1" x14ac:dyDescent="0.2">
      <c r="A68" s="10">
        <v>12</v>
      </c>
      <c r="B68" s="11" t="s">
        <v>68</v>
      </c>
      <c r="C68" s="12">
        <v>0</v>
      </c>
      <c r="D68" s="15">
        <v>10</v>
      </c>
    </row>
    <row r="69" spans="1:4" ht="18" customHeight="1" x14ac:dyDescent="0.2">
      <c r="A69" s="10">
        <v>13</v>
      </c>
      <c r="B69" s="11" t="s">
        <v>69</v>
      </c>
      <c r="C69" s="12">
        <v>0</v>
      </c>
      <c r="D69" s="15">
        <v>2</v>
      </c>
    </row>
    <row r="70" spans="1:4" ht="18" customHeight="1" x14ac:dyDescent="0.2">
      <c r="A70" s="7">
        <v>3</v>
      </c>
      <c r="B70" s="8" t="s">
        <v>70</v>
      </c>
      <c r="C70" s="9">
        <f>SUM(C71:C88)</f>
        <v>0</v>
      </c>
      <c r="D70" s="9">
        <f t="shared" ref="D70" si="1">SUM(D71:D88)</f>
        <v>549</v>
      </c>
    </row>
    <row r="71" spans="1:4" ht="18" customHeight="1" x14ac:dyDescent="0.2">
      <c r="A71" s="10">
        <v>1</v>
      </c>
      <c r="B71" s="11" t="s">
        <v>71</v>
      </c>
      <c r="C71" s="12">
        <v>0</v>
      </c>
      <c r="D71" s="15">
        <v>36</v>
      </c>
    </row>
    <row r="72" spans="1:4" ht="18" customHeight="1" x14ac:dyDescent="0.2">
      <c r="A72" s="10">
        <v>2</v>
      </c>
      <c r="B72" s="11" t="s">
        <v>72</v>
      </c>
      <c r="C72" s="12">
        <v>0</v>
      </c>
      <c r="D72" s="15">
        <v>32</v>
      </c>
    </row>
    <row r="73" spans="1:4" ht="18" customHeight="1" x14ac:dyDescent="0.2">
      <c r="A73" s="10">
        <v>3</v>
      </c>
      <c r="B73" s="11" t="s">
        <v>73</v>
      </c>
      <c r="C73" s="12">
        <v>0</v>
      </c>
      <c r="D73" s="15">
        <v>14</v>
      </c>
    </row>
    <row r="74" spans="1:4" ht="18" customHeight="1" x14ac:dyDescent="0.2">
      <c r="A74" s="10">
        <v>4</v>
      </c>
      <c r="B74" s="11" t="s">
        <v>74</v>
      </c>
      <c r="C74" s="12">
        <v>0</v>
      </c>
      <c r="D74" s="15">
        <v>20</v>
      </c>
    </row>
    <row r="75" spans="1:4" ht="18" customHeight="1" x14ac:dyDescent="0.2">
      <c r="A75" s="10">
        <v>5</v>
      </c>
      <c r="B75" s="11" t="s">
        <v>75</v>
      </c>
      <c r="C75" s="12">
        <v>0</v>
      </c>
      <c r="D75" s="15">
        <v>57</v>
      </c>
    </row>
    <row r="76" spans="1:4" ht="18" customHeight="1" x14ac:dyDescent="0.2">
      <c r="A76" s="10">
        <v>6</v>
      </c>
      <c r="B76" s="11" t="s">
        <v>76</v>
      </c>
      <c r="C76" s="12">
        <v>0</v>
      </c>
      <c r="D76" s="15">
        <v>34</v>
      </c>
    </row>
    <row r="77" spans="1:4" ht="18" customHeight="1" x14ac:dyDescent="0.2">
      <c r="A77" s="10">
        <v>7</v>
      </c>
      <c r="B77" s="11" t="s">
        <v>77</v>
      </c>
      <c r="C77" s="12">
        <v>0</v>
      </c>
      <c r="D77" s="15">
        <v>19</v>
      </c>
    </row>
    <row r="78" spans="1:4" ht="18" customHeight="1" x14ac:dyDescent="0.2">
      <c r="A78" s="10">
        <v>8</v>
      </c>
      <c r="B78" s="11" t="s">
        <v>78</v>
      </c>
      <c r="C78" s="12">
        <v>0</v>
      </c>
      <c r="D78" s="15">
        <v>28</v>
      </c>
    </row>
    <row r="79" spans="1:4" ht="18" customHeight="1" x14ac:dyDescent="0.2">
      <c r="A79" s="10">
        <v>9</v>
      </c>
      <c r="B79" s="11" t="s">
        <v>79</v>
      </c>
      <c r="C79" s="12">
        <v>0</v>
      </c>
      <c r="D79" s="15">
        <v>27</v>
      </c>
    </row>
    <row r="80" spans="1:4" ht="18" customHeight="1" x14ac:dyDescent="0.2">
      <c r="A80" s="10">
        <v>10</v>
      </c>
      <c r="B80" s="11" t="s">
        <v>80</v>
      </c>
      <c r="C80" s="12">
        <v>0</v>
      </c>
      <c r="D80" s="15">
        <v>13</v>
      </c>
    </row>
    <row r="81" spans="1:4" ht="18" customHeight="1" x14ac:dyDescent="0.2">
      <c r="A81" s="10">
        <v>11</v>
      </c>
      <c r="B81" s="11" t="s">
        <v>81</v>
      </c>
      <c r="C81" s="12">
        <v>0</v>
      </c>
      <c r="D81" s="15">
        <v>19</v>
      </c>
    </row>
    <row r="82" spans="1:4" ht="18" customHeight="1" x14ac:dyDescent="0.2">
      <c r="A82" s="10">
        <v>12</v>
      </c>
      <c r="B82" s="11" t="s">
        <v>82</v>
      </c>
      <c r="C82" s="12">
        <v>0</v>
      </c>
      <c r="D82" s="15">
        <v>48</v>
      </c>
    </row>
    <row r="83" spans="1:4" ht="18" customHeight="1" x14ac:dyDescent="0.2">
      <c r="A83" s="10">
        <v>13</v>
      </c>
      <c r="B83" s="11" t="s">
        <v>83</v>
      </c>
      <c r="C83" s="12">
        <v>0</v>
      </c>
      <c r="D83" s="15">
        <v>71</v>
      </c>
    </row>
    <row r="84" spans="1:4" ht="18" customHeight="1" x14ac:dyDescent="0.2">
      <c r="A84" s="10">
        <v>14</v>
      </c>
      <c r="B84" s="11" t="s">
        <v>84</v>
      </c>
      <c r="C84" s="12">
        <v>0</v>
      </c>
      <c r="D84" s="15">
        <v>45</v>
      </c>
    </row>
    <row r="85" spans="1:4" ht="18" customHeight="1" x14ac:dyDescent="0.2">
      <c r="A85" s="10">
        <v>15</v>
      </c>
      <c r="B85" s="11" t="s">
        <v>85</v>
      </c>
      <c r="C85" s="12">
        <v>0</v>
      </c>
      <c r="D85" s="15">
        <v>27</v>
      </c>
    </row>
    <row r="86" spans="1:4" ht="18" customHeight="1" x14ac:dyDescent="0.2">
      <c r="A86" s="10">
        <v>16</v>
      </c>
      <c r="B86" s="11" t="s">
        <v>86</v>
      </c>
      <c r="C86" s="12">
        <v>0</v>
      </c>
      <c r="D86" s="15">
        <v>20</v>
      </c>
    </row>
    <row r="87" spans="1:4" ht="18" customHeight="1" x14ac:dyDescent="0.2">
      <c r="A87" s="10">
        <v>17</v>
      </c>
      <c r="B87" s="11" t="s">
        <v>87</v>
      </c>
      <c r="C87" s="12">
        <v>0</v>
      </c>
      <c r="D87" s="15">
        <v>28</v>
      </c>
    </row>
    <row r="88" spans="1:4" ht="18" customHeight="1" x14ac:dyDescent="0.2">
      <c r="A88" s="10">
        <v>18</v>
      </c>
      <c r="B88" s="11" t="s">
        <v>88</v>
      </c>
      <c r="C88" s="12">
        <v>0</v>
      </c>
      <c r="D88" s="15">
        <v>11</v>
      </c>
    </row>
    <row r="89" spans="1:4" ht="18" customHeight="1" x14ac:dyDescent="0.2">
      <c r="A89" s="7">
        <v>4</v>
      </c>
      <c r="B89" s="8" t="s">
        <v>89</v>
      </c>
      <c r="C89" s="9">
        <f>SUM(C90:C100)</f>
        <v>0</v>
      </c>
      <c r="D89" s="9">
        <f t="shared" ref="D89" si="2">SUM(D90:D100)</f>
        <v>312</v>
      </c>
    </row>
    <row r="90" spans="1:4" ht="18" customHeight="1" x14ac:dyDescent="0.2">
      <c r="A90" s="10">
        <v>1</v>
      </c>
      <c r="B90" s="11" t="s">
        <v>90</v>
      </c>
      <c r="C90" s="12">
        <v>0</v>
      </c>
      <c r="D90" s="15">
        <v>27</v>
      </c>
    </row>
    <row r="91" spans="1:4" ht="18" customHeight="1" x14ac:dyDescent="0.2">
      <c r="A91" s="10">
        <v>2</v>
      </c>
      <c r="B91" s="11" t="s">
        <v>91</v>
      </c>
      <c r="C91" s="12">
        <v>0</v>
      </c>
      <c r="D91" s="15">
        <v>15</v>
      </c>
    </row>
    <row r="92" spans="1:4" ht="18" customHeight="1" x14ac:dyDescent="0.2">
      <c r="A92" s="10">
        <v>3</v>
      </c>
      <c r="B92" s="11" t="s">
        <v>92</v>
      </c>
      <c r="C92" s="12">
        <v>0</v>
      </c>
      <c r="D92" s="15">
        <v>15</v>
      </c>
    </row>
    <row r="93" spans="1:4" ht="18" customHeight="1" x14ac:dyDescent="0.2">
      <c r="A93" s="10">
        <v>4</v>
      </c>
      <c r="B93" s="11" t="s">
        <v>93</v>
      </c>
      <c r="C93" s="12">
        <v>0</v>
      </c>
      <c r="D93" s="15">
        <v>10</v>
      </c>
    </row>
    <row r="94" spans="1:4" ht="18" customHeight="1" x14ac:dyDescent="0.2">
      <c r="A94" s="10">
        <v>5</v>
      </c>
      <c r="B94" s="11" t="s">
        <v>94</v>
      </c>
      <c r="C94" s="12">
        <v>0</v>
      </c>
      <c r="D94" s="15">
        <v>96</v>
      </c>
    </row>
    <row r="95" spans="1:4" ht="18" customHeight="1" x14ac:dyDescent="0.2">
      <c r="A95" s="10">
        <v>6</v>
      </c>
      <c r="B95" s="11" t="s">
        <v>95</v>
      </c>
      <c r="C95" s="12">
        <v>0</v>
      </c>
      <c r="D95" s="15">
        <v>40</v>
      </c>
    </row>
    <row r="96" spans="1:4" ht="18" customHeight="1" x14ac:dyDescent="0.2">
      <c r="A96" s="10">
        <v>7</v>
      </c>
      <c r="B96" s="11" t="s">
        <v>96</v>
      </c>
      <c r="C96" s="12">
        <v>0</v>
      </c>
      <c r="D96" s="15">
        <v>8</v>
      </c>
    </row>
    <row r="97" spans="1:4" ht="18" customHeight="1" x14ac:dyDescent="0.2">
      <c r="A97" s="10">
        <v>8</v>
      </c>
      <c r="B97" s="11" t="s">
        <v>97</v>
      </c>
      <c r="C97" s="12">
        <v>0</v>
      </c>
      <c r="D97" s="15">
        <v>17</v>
      </c>
    </row>
    <row r="98" spans="1:4" ht="18" customHeight="1" x14ac:dyDescent="0.2">
      <c r="A98" s="10">
        <v>9</v>
      </c>
      <c r="B98" s="11" t="s">
        <v>98</v>
      </c>
      <c r="C98" s="12">
        <v>0</v>
      </c>
      <c r="D98" s="15">
        <v>53</v>
      </c>
    </row>
    <row r="99" spans="1:4" ht="18" customHeight="1" x14ac:dyDescent="0.2">
      <c r="A99" s="10">
        <v>10</v>
      </c>
      <c r="B99" s="11" t="s">
        <v>99</v>
      </c>
      <c r="C99" s="12">
        <v>0</v>
      </c>
      <c r="D99" s="15">
        <v>24</v>
      </c>
    </row>
    <row r="100" spans="1:4" ht="18" customHeight="1" x14ac:dyDescent="0.2">
      <c r="A100" s="10">
        <v>11</v>
      </c>
      <c r="B100" s="11" t="s">
        <v>100</v>
      </c>
      <c r="C100" s="12">
        <v>0</v>
      </c>
      <c r="D100" s="15">
        <v>7</v>
      </c>
    </row>
    <row r="101" spans="1:4" ht="18" customHeight="1" x14ac:dyDescent="0.2">
      <c r="A101" s="7">
        <v>5</v>
      </c>
      <c r="B101" s="8" t="s">
        <v>101</v>
      </c>
      <c r="C101" s="9">
        <f>SUM(C102:C109)</f>
        <v>0</v>
      </c>
      <c r="D101" s="9">
        <f t="shared" ref="D101" si="3">SUM(D102:D109)</f>
        <v>162</v>
      </c>
    </row>
    <row r="102" spans="1:4" ht="18" customHeight="1" x14ac:dyDescent="0.2">
      <c r="A102" s="10">
        <v>1</v>
      </c>
      <c r="B102" s="11" t="s">
        <v>102</v>
      </c>
      <c r="C102" s="12">
        <v>0</v>
      </c>
      <c r="D102" s="15">
        <v>28</v>
      </c>
    </row>
    <row r="103" spans="1:4" ht="18" customHeight="1" x14ac:dyDescent="0.2">
      <c r="A103" s="10">
        <v>2</v>
      </c>
      <c r="B103" s="11" t="s">
        <v>103</v>
      </c>
      <c r="C103" s="12">
        <v>0</v>
      </c>
      <c r="D103" s="15">
        <v>29</v>
      </c>
    </row>
    <row r="104" spans="1:4" ht="18" customHeight="1" x14ac:dyDescent="0.2">
      <c r="A104" s="10">
        <v>3</v>
      </c>
      <c r="B104" s="11" t="s">
        <v>104</v>
      </c>
      <c r="C104" s="12">
        <v>0</v>
      </c>
      <c r="D104" s="15">
        <v>3</v>
      </c>
    </row>
    <row r="105" spans="1:4" ht="18" customHeight="1" x14ac:dyDescent="0.2">
      <c r="A105" s="10">
        <v>4</v>
      </c>
      <c r="B105" s="11" t="s">
        <v>105</v>
      </c>
      <c r="C105" s="12">
        <v>0</v>
      </c>
      <c r="D105" s="15">
        <v>18</v>
      </c>
    </row>
    <row r="106" spans="1:4" ht="18" customHeight="1" x14ac:dyDescent="0.2">
      <c r="A106" s="10">
        <v>5</v>
      </c>
      <c r="B106" s="11" t="s">
        <v>106</v>
      </c>
      <c r="C106" s="12">
        <v>0</v>
      </c>
      <c r="D106" s="15">
        <v>10</v>
      </c>
    </row>
    <row r="107" spans="1:4" ht="18" customHeight="1" x14ac:dyDescent="0.2">
      <c r="A107" s="10">
        <v>6</v>
      </c>
      <c r="B107" s="11" t="s">
        <v>107</v>
      </c>
      <c r="C107" s="12">
        <v>0</v>
      </c>
      <c r="D107" s="15">
        <v>6</v>
      </c>
    </row>
    <row r="108" spans="1:4" ht="18" customHeight="1" x14ac:dyDescent="0.2">
      <c r="A108" s="10">
        <v>7</v>
      </c>
      <c r="B108" s="11" t="s">
        <v>108</v>
      </c>
      <c r="C108" s="12">
        <v>0</v>
      </c>
      <c r="D108" s="15">
        <v>12</v>
      </c>
    </row>
    <row r="109" spans="1:4" ht="18" customHeight="1" x14ac:dyDescent="0.2">
      <c r="A109" s="10">
        <v>8</v>
      </c>
      <c r="B109" s="11" t="s">
        <v>109</v>
      </c>
      <c r="C109" s="12">
        <v>0</v>
      </c>
      <c r="D109" s="15">
        <v>56</v>
      </c>
    </row>
    <row r="110" spans="1:4" ht="18" customHeight="1" x14ac:dyDescent="0.2">
      <c r="A110" s="7">
        <v>6</v>
      </c>
      <c r="B110" s="8" t="s">
        <v>110</v>
      </c>
      <c r="C110" s="9">
        <f>SUM(C111:C136)</f>
        <v>0</v>
      </c>
      <c r="D110" s="9">
        <f t="shared" ref="D110" si="4">SUM(D111:D136)</f>
        <v>2029</v>
      </c>
    </row>
    <row r="111" spans="1:4" ht="18" customHeight="1" x14ac:dyDescent="0.2">
      <c r="A111" s="10">
        <v>1</v>
      </c>
      <c r="B111" s="11" t="s">
        <v>111</v>
      </c>
      <c r="C111" s="12">
        <v>0</v>
      </c>
      <c r="D111" s="15">
        <v>42</v>
      </c>
    </row>
    <row r="112" spans="1:4" ht="18" customHeight="1" x14ac:dyDescent="0.2">
      <c r="A112" s="10">
        <v>2</v>
      </c>
      <c r="B112" s="11" t="s">
        <v>112</v>
      </c>
      <c r="C112" s="12">
        <v>0</v>
      </c>
      <c r="D112" s="15">
        <v>95</v>
      </c>
    </row>
    <row r="113" spans="1:4" ht="18" customHeight="1" x14ac:dyDescent="0.2">
      <c r="A113" s="10">
        <v>3</v>
      </c>
      <c r="B113" s="11" t="s">
        <v>113</v>
      </c>
      <c r="C113" s="12">
        <v>0</v>
      </c>
      <c r="D113" s="15">
        <v>63</v>
      </c>
    </row>
    <row r="114" spans="1:4" ht="18" customHeight="1" x14ac:dyDescent="0.2">
      <c r="A114" s="10">
        <v>4</v>
      </c>
      <c r="B114" s="11" t="s">
        <v>114</v>
      </c>
      <c r="C114" s="12">
        <v>0</v>
      </c>
      <c r="D114" s="15">
        <v>97</v>
      </c>
    </row>
    <row r="115" spans="1:4" ht="18" customHeight="1" x14ac:dyDescent="0.2">
      <c r="A115" s="10">
        <v>5</v>
      </c>
      <c r="B115" s="11" t="s">
        <v>115</v>
      </c>
      <c r="C115" s="12">
        <v>0</v>
      </c>
      <c r="D115" s="15">
        <v>31</v>
      </c>
    </row>
    <row r="116" spans="1:4" ht="18" customHeight="1" x14ac:dyDescent="0.2">
      <c r="A116" s="10">
        <v>6</v>
      </c>
      <c r="B116" s="11" t="s">
        <v>116</v>
      </c>
      <c r="C116" s="12">
        <v>0</v>
      </c>
      <c r="D116" s="15">
        <v>88</v>
      </c>
    </row>
    <row r="117" spans="1:4" ht="18" customHeight="1" x14ac:dyDescent="0.2">
      <c r="A117" s="10">
        <v>7</v>
      </c>
      <c r="B117" s="11" t="s">
        <v>117</v>
      </c>
      <c r="C117" s="12">
        <v>0</v>
      </c>
      <c r="D117" s="15">
        <v>337</v>
      </c>
    </row>
    <row r="118" spans="1:4" ht="18" customHeight="1" x14ac:dyDescent="0.2">
      <c r="A118" s="10">
        <v>8</v>
      </c>
      <c r="B118" s="11" t="s">
        <v>118</v>
      </c>
      <c r="C118" s="12">
        <v>0</v>
      </c>
      <c r="D118" s="15">
        <v>92</v>
      </c>
    </row>
    <row r="119" spans="1:4" ht="18" customHeight="1" x14ac:dyDescent="0.2">
      <c r="A119" s="10">
        <v>9</v>
      </c>
      <c r="B119" s="11" t="s">
        <v>119</v>
      </c>
      <c r="C119" s="12">
        <v>0</v>
      </c>
      <c r="D119" s="15">
        <v>182</v>
      </c>
    </row>
    <row r="120" spans="1:4" ht="18" customHeight="1" x14ac:dyDescent="0.2">
      <c r="A120" s="10">
        <v>10</v>
      </c>
      <c r="B120" s="11" t="s">
        <v>120</v>
      </c>
      <c r="C120" s="12">
        <v>0</v>
      </c>
      <c r="D120" s="15">
        <v>136</v>
      </c>
    </row>
    <row r="121" spans="1:4" ht="18" customHeight="1" x14ac:dyDescent="0.2">
      <c r="A121" s="10">
        <v>11</v>
      </c>
      <c r="B121" s="11" t="s">
        <v>121</v>
      </c>
      <c r="C121" s="12">
        <v>0</v>
      </c>
      <c r="D121" s="15">
        <v>44</v>
      </c>
    </row>
    <row r="122" spans="1:4" ht="18" customHeight="1" x14ac:dyDescent="0.2">
      <c r="A122" s="10">
        <v>12</v>
      </c>
      <c r="B122" s="11" t="s">
        <v>122</v>
      </c>
      <c r="C122" s="12">
        <v>0</v>
      </c>
      <c r="D122" s="15">
        <v>82</v>
      </c>
    </row>
    <row r="123" spans="1:4" ht="18" customHeight="1" x14ac:dyDescent="0.2">
      <c r="A123" s="10">
        <v>13</v>
      </c>
      <c r="B123" s="11" t="s">
        <v>123</v>
      </c>
      <c r="C123" s="12">
        <v>0</v>
      </c>
      <c r="D123" s="15">
        <v>57</v>
      </c>
    </row>
    <row r="124" spans="1:4" ht="18" customHeight="1" x14ac:dyDescent="0.2">
      <c r="A124" s="10">
        <v>14</v>
      </c>
      <c r="B124" s="11" t="s">
        <v>124</v>
      </c>
      <c r="C124" s="12">
        <v>0</v>
      </c>
      <c r="D124" s="15">
        <v>76</v>
      </c>
    </row>
    <row r="125" spans="1:4" ht="18" customHeight="1" x14ac:dyDescent="0.2">
      <c r="A125" s="10">
        <v>15</v>
      </c>
      <c r="B125" s="11" t="s">
        <v>125</v>
      </c>
      <c r="C125" s="12">
        <v>0</v>
      </c>
      <c r="D125" s="15">
        <v>129</v>
      </c>
    </row>
    <row r="126" spans="1:4" ht="18" customHeight="1" x14ac:dyDescent="0.2">
      <c r="A126" s="10">
        <v>16</v>
      </c>
      <c r="B126" s="11" t="s">
        <v>126</v>
      </c>
      <c r="C126" s="12">
        <v>0</v>
      </c>
      <c r="D126" s="15">
        <v>18</v>
      </c>
    </row>
    <row r="127" spans="1:4" ht="18" customHeight="1" x14ac:dyDescent="0.2">
      <c r="A127" s="10">
        <v>17</v>
      </c>
      <c r="B127" s="11" t="s">
        <v>127</v>
      </c>
      <c r="C127" s="12">
        <v>0</v>
      </c>
      <c r="D127" s="15">
        <v>29</v>
      </c>
    </row>
    <row r="128" spans="1:4" ht="18" customHeight="1" x14ac:dyDescent="0.2">
      <c r="A128" s="10">
        <v>18</v>
      </c>
      <c r="B128" s="11" t="s">
        <v>128</v>
      </c>
      <c r="C128" s="12">
        <v>0</v>
      </c>
      <c r="D128" s="15">
        <v>77</v>
      </c>
    </row>
    <row r="129" spans="1:4" ht="18" customHeight="1" x14ac:dyDescent="0.2">
      <c r="A129" s="10">
        <v>19</v>
      </c>
      <c r="B129" s="11" t="s">
        <v>129</v>
      </c>
      <c r="C129" s="12">
        <v>0</v>
      </c>
      <c r="D129" s="15">
        <v>47</v>
      </c>
    </row>
    <row r="130" spans="1:4" ht="18" customHeight="1" x14ac:dyDescent="0.2">
      <c r="A130" s="10">
        <v>20</v>
      </c>
      <c r="B130" s="11" t="s">
        <v>130</v>
      </c>
      <c r="C130" s="12">
        <v>0</v>
      </c>
      <c r="D130" s="15">
        <v>46</v>
      </c>
    </row>
    <row r="131" spans="1:4" ht="18" customHeight="1" x14ac:dyDescent="0.2">
      <c r="A131" s="10">
        <v>21</v>
      </c>
      <c r="B131" s="11" t="s">
        <v>131</v>
      </c>
      <c r="C131" s="12">
        <v>0</v>
      </c>
      <c r="D131" s="15">
        <v>48</v>
      </c>
    </row>
    <row r="132" spans="1:4" ht="18" customHeight="1" x14ac:dyDescent="0.2">
      <c r="A132" s="10">
        <v>22</v>
      </c>
      <c r="B132" s="11" t="s">
        <v>132</v>
      </c>
      <c r="C132" s="12">
        <v>0</v>
      </c>
      <c r="D132" s="15">
        <v>25</v>
      </c>
    </row>
    <row r="133" spans="1:4" ht="18" customHeight="1" x14ac:dyDescent="0.2">
      <c r="A133" s="10">
        <v>23</v>
      </c>
      <c r="B133" s="11" t="s">
        <v>133</v>
      </c>
      <c r="C133" s="12">
        <v>0</v>
      </c>
      <c r="D133" s="15">
        <v>44</v>
      </c>
    </row>
    <row r="134" spans="1:4" ht="18" customHeight="1" x14ac:dyDescent="0.2">
      <c r="A134" s="10">
        <v>24</v>
      </c>
      <c r="B134" s="11" t="s">
        <v>134</v>
      </c>
      <c r="C134" s="12">
        <v>0</v>
      </c>
      <c r="D134" s="15">
        <v>54</v>
      </c>
    </row>
    <row r="135" spans="1:4" ht="18" customHeight="1" x14ac:dyDescent="0.2">
      <c r="A135" s="10">
        <v>25</v>
      </c>
      <c r="B135" s="11" t="s">
        <v>135</v>
      </c>
      <c r="C135" s="12">
        <v>0</v>
      </c>
      <c r="D135" s="15">
        <v>55</v>
      </c>
    </row>
    <row r="136" spans="1:4" ht="18" customHeight="1" x14ac:dyDescent="0.2">
      <c r="A136" s="10">
        <v>26</v>
      </c>
      <c r="B136" s="11" t="s">
        <v>136</v>
      </c>
      <c r="C136" s="12">
        <v>0</v>
      </c>
      <c r="D136" s="15">
        <v>35</v>
      </c>
    </row>
    <row r="137" spans="1:4" ht="18" customHeight="1" x14ac:dyDescent="0.2">
      <c r="A137" s="7">
        <v>7</v>
      </c>
      <c r="B137" s="8" t="s">
        <v>137</v>
      </c>
      <c r="C137" s="9">
        <f>SUM(C138:C147)</f>
        <v>0</v>
      </c>
      <c r="D137" s="9">
        <f t="shared" ref="D137" si="5">SUM(D138:D147)</f>
        <v>224</v>
      </c>
    </row>
    <row r="138" spans="1:4" ht="18" customHeight="1" x14ac:dyDescent="0.2">
      <c r="A138" s="10">
        <v>1</v>
      </c>
      <c r="B138" s="11" t="s">
        <v>138</v>
      </c>
      <c r="C138" s="12">
        <v>0</v>
      </c>
      <c r="D138" s="15">
        <v>18</v>
      </c>
    </row>
    <row r="139" spans="1:4" ht="18" customHeight="1" x14ac:dyDescent="0.2">
      <c r="A139" s="10">
        <v>2</v>
      </c>
      <c r="B139" s="11" t="s">
        <v>139</v>
      </c>
      <c r="C139" s="12">
        <v>0</v>
      </c>
      <c r="D139" s="15">
        <v>7</v>
      </c>
    </row>
    <row r="140" spans="1:4" ht="18" customHeight="1" x14ac:dyDescent="0.2">
      <c r="A140" s="10">
        <v>3</v>
      </c>
      <c r="B140" s="11" t="s">
        <v>140</v>
      </c>
      <c r="C140" s="12">
        <v>0</v>
      </c>
      <c r="D140" s="15">
        <v>12</v>
      </c>
    </row>
    <row r="141" spans="1:4" ht="18" customHeight="1" x14ac:dyDescent="0.2">
      <c r="A141" s="10">
        <v>4</v>
      </c>
      <c r="B141" s="11" t="s">
        <v>141</v>
      </c>
      <c r="C141" s="12">
        <v>0</v>
      </c>
      <c r="D141" s="15">
        <v>3</v>
      </c>
    </row>
    <row r="142" spans="1:4" ht="18" customHeight="1" x14ac:dyDescent="0.2">
      <c r="A142" s="10">
        <v>5</v>
      </c>
      <c r="B142" s="11" t="s">
        <v>142</v>
      </c>
      <c r="C142" s="12">
        <v>0</v>
      </c>
      <c r="D142" s="15">
        <v>18</v>
      </c>
    </row>
    <row r="143" spans="1:4" ht="18" customHeight="1" x14ac:dyDescent="0.2">
      <c r="A143" s="10">
        <v>6</v>
      </c>
      <c r="B143" s="11" t="s">
        <v>143</v>
      </c>
      <c r="C143" s="12">
        <v>0</v>
      </c>
      <c r="D143" s="15">
        <v>12</v>
      </c>
    </row>
    <row r="144" spans="1:4" ht="18" customHeight="1" x14ac:dyDescent="0.2">
      <c r="A144" s="10">
        <v>7</v>
      </c>
      <c r="B144" s="11" t="s">
        <v>144</v>
      </c>
      <c r="C144" s="12">
        <v>0</v>
      </c>
      <c r="D144" s="15">
        <v>2</v>
      </c>
    </row>
    <row r="145" spans="1:4" ht="18" customHeight="1" x14ac:dyDescent="0.2">
      <c r="A145" s="10">
        <v>8</v>
      </c>
      <c r="B145" s="11" t="s">
        <v>145</v>
      </c>
      <c r="C145" s="12">
        <v>0</v>
      </c>
      <c r="D145" s="15">
        <v>22</v>
      </c>
    </row>
    <row r="146" spans="1:4" ht="18" customHeight="1" x14ac:dyDescent="0.2">
      <c r="A146" s="10">
        <v>9</v>
      </c>
      <c r="B146" s="11" t="s">
        <v>146</v>
      </c>
      <c r="C146" s="12">
        <v>0</v>
      </c>
      <c r="D146" s="15">
        <v>75</v>
      </c>
    </row>
    <row r="147" spans="1:4" ht="18" customHeight="1" x14ac:dyDescent="0.2">
      <c r="A147" s="10">
        <v>10</v>
      </c>
      <c r="B147" s="11" t="s">
        <v>147</v>
      </c>
      <c r="C147" s="12">
        <v>0</v>
      </c>
      <c r="D147" s="15">
        <v>55</v>
      </c>
    </row>
    <row r="148" spans="1:4" ht="18" customHeight="1" x14ac:dyDescent="0.2">
      <c r="A148" s="7">
        <v>8</v>
      </c>
      <c r="B148" s="8" t="s">
        <v>148</v>
      </c>
      <c r="C148" s="9">
        <f>SUM(C149:C159)</f>
        <v>0</v>
      </c>
      <c r="D148" s="9">
        <f t="shared" ref="D148" si="6">SUM(D149:D159)</f>
        <v>84</v>
      </c>
    </row>
    <row r="149" spans="1:4" ht="18" customHeight="1" x14ac:dyDescent="0.2">
      <c r="A149" s="10">
        <v>1</v>
      </c>
      <c r="B149" s="11" t="s">
        <v>149</v>
      </c>
      <c r="C149" s="12">
        <v>0</v>
      </c>
      <c r="D149" s="15">
        <v>5</v>
      </c>
    </row>
    <row r="150" spans="1:4" ht="18" customHeight="1" x14ac:dyDescent="0.2">
      <c r="A150" s="10">
        <v>2</v>
      </c>
      <c r="B150" s="11" t="s">
        <v>150</v>
      </c>
      <c r="C150" s="12">
        <v>0</v>
      </c>
      <c r="D150" s="15">
        <v>2</v>
      </c>
    </row>
    <row r="151" spans="1:4" ht="18" customHeight="1" x14ac:dyDescent="0.2">
      <c r="A151" s="10">
        <v>3</v>
      </c>
      <c r="B151" s="11" t="s">
        <v>151</v>
      </c>
      <c r="C151" s="12">
        <v>0</v>
      </c>
      <c r="D151" s="15">
        <v>9</v>
      </c>
    </row>
    <row r="152" spans="1:4" ht="18" customHeight="1" x14ac:dyDescent="0.2">
      <c r="A152" s="10">
        <v>4</v>
      </c>
      <c r="B152" s="11" t="s">
        <v>152</v>
      </c>
      <c r="C152" s="12">
        <v>0</v>
      </c>
      <c r="D152" s="15">
        <v>18</v>
      </c>
    </row>
    <row r="153" spans="1:4" ht="18" customHeight="1" x14ac:dyDescent="0.2">
      <c r="A153" s="10">
        <v>5</v>
      </c>
      <c r="B153" s="11" t="s">
        <v>153</v>
      </c>
      <c r="C153" s="12">
        <v>0</v>
      </c>
      <c r="D153" s="15">
        <v>5</v>
      </c>
    </row>
    <row r="154" spans="1:4" ht="18" customHeight="1" x14ac:dyDescent="0.2">
      <c r="A154" s="10">
        <v>6</v>
      </c>
      <c r="B154" s="11" t="s">
        <v>154</v>
      </c>
      <c r="C154" s="12">
        <v>0</v>
      </c>
      <c r="D154" s="15">
        <v>1</v>
      </c>
    </row>
    <row r="155" spans="1:4" ht="18" customHeight="1" x14ac:dyDescent="0.2">
      <c r="A155" s="10">
        <v>7</v>
      </c>
      <c r="B155" s="11" t="s">
        <v>155</v>
      </c>
      <c r="C155" s="12">
        <v>0</v>
      </c>
      <c r="D155" s="15">
        <v>7</v>
      </c>
    </row>
    <row r="156" spans="1:4" ht="18" customHeight="1" x14ac:dyDescent="0.2">
      <c r="A156" s="10">
        <v>8</v>
      </c>
      <c r="B156" s="11" t="s">
        <v>156</v>
      </c>
      <c r="C156" s="12">
        <v>0</v>
      </c>
      <c r="D156" s="15">
        <v>16</v>
      </c>
    </row>
    <row r="157" spans="1:4" ht="18" customHeight="1" x14ac:dyDescent="0.2">
      <c r="A157" s="10">
        <v>9</v>
      </c>
      <c r="B157" s="11" t="s">
        <v>157</v>
      </c>
      <c r="C157" s="12">
        <v>0</v>
      </c>
      <c r="D157" s="15">
        <v>3</v>
      </c>
    </row>
    <row r="158" spans="1:4" ht="18" customHeight="1" x14ac:dyDescent="0.2">
      <c r="A158" s="10">
        <v>10</v>
      </c>
      <c r="B158" s="11" t="s">
        <v>158</v>
      </c>
      <c r="C158" s="12">
        <v>0</v>
      </c>
      <c r="D158" s="15">
        <v>14</v>
      </c>
    </row>
    <row r="159" spans="1:4" ht="18" customHeight="1" x14ac:dyDescent="0.2">
      <c r="A159" s="10">
        <v>11</v>
      </c>
      <c r="B159" s="11" t="s">
        <v>159</v>
      </c>
      <c r="C159" s="12">
        <v>0</v>
      </c>
      <c r="D159" s="15">
        <v>4</v>
      </c>
    </row>
    <row r="160" spans="1:4" ht="18" customHeight="1" x14ac:dyDescent="0.2">
      <c r="A160" s="7">
        <v>9</v>
      </c>
      <c r="B160" s="8" t="s">
        <v>160</v>
      </c>
      <c r="C160" s="9">
        <f>SUM(C161:C171)</f>
        <v>0</v>
      </c>
      <c r="D160" s="9">
        <f t="shared" ref="D160" si="7">SUM(D161:D171)</f>
        <v>34</v>
      </c>
    </row>
    <row r="161" spans="1:4" ht="18" customHeight="1" x14ac:dyDescent="0.2">
      <c r="A161" s="10">
        <v>1</v>
      </c>
      <c r="B161" s="11" t="s">
        <v>161</v>
      </c>
      <c r="C161" s="12">
        <v>0</v>
      </c>
      <c r="D161" s="15">
        <v>4</v>
      </c>
    </row>
    <row r="162" spans="1:4" ht="18" customHeight="1" x14ac:dyDescent="0.2">
      <c r="A162" s="10">
        <v>2</v>
      </c>
      <c r="B162" s="11" t="s">
        <v>162</v>
      </c>
      <c r="C162" s="12">
        <v>0</v>
      </c>
      <c r="D162" s="15">
        <v>2</v>
      </c>
    </row>
    <row r="163" spans="1:4" ht="18" customHeight="1" x14ac:dyDescent="0.2">
      <c r="A163" s="10">
        <v>3</v>
      </c>
      <c r="B163" s="11" t="s">
        <v>163</v>
      </c>
      <c r="C163" s="12">
        <v>0</v>
      </c>
      <c r="D163" s="15">
        <v>1</v>
      </c>
    </row>
    <row r="164" spans="1:4" ht="18" customHeight="1" x14ac:dyDescent="0.2">
      <c r="A164" s="10">
        <v>4</v>
      </c>
      <c r="B164" s="11" t="s">
        <v>164</v>
      </c>
      <c r="C164" s="12">
        <v>0</v>
      </c>
      <c r="D164" s="15">
        <v>4</v>
      </c>
    </row>
    <row r="165" spans="1:4" ht="18" customHeight="1" x14ac:dyDescent="0.2">
      <c r="A165" s="10">
        <v>5</v>
      </c>
      <c r="B165" s="11" t="s">
        <v>165</v>
      </c>
      <c r="C165" s="12">
        <v>0</v>
      </c>
      <c r="D165" s="15">
        <v>2</v>
      </c>
    </row>
    <row r="166" spans="1:4" ht="18" customHeight="1" x14ac:dyDescent="0.2">
      <c r="A166" s="10">
        <v>6</v>
      </c>
      <c r="B166" s="11" t="s">
        <v>166</v>
      </c>
      <c r="C166" s="12">
        <v>0</v>
      </c>
      <c r="D166" s="15">
        <v>2</v>
      </c>
    </row>
    <row r="167" spans="1:4" ht="18" customHeight="1" x14ac:dyDescent="0.2">
      <c r="A167" s="10">
        <v>7</v>
      </c>
      <c r="B167" s="11" t="s">
        <v>167</v>
      </c>
      <c r="C167" s="12">
        <v>0</v>
      </c>
      <c r="D167" s="15">
        <v>3</v>
      </c>
    </row>
    <row r="168" spans="1:4" ht="18" customHeight="1" x14ac:dyDescent="0.2">
      <c r="A168" s="10">
        <v>8</v>
      </c>
      <c r="B168" s="11" t="s">
        <v>168</v>
      </c>
      <c r="C168" s="12">
        <v>0</v>
      </c>
      <c r="D168" s="15">
        <v>6</v>
      </c>
    </row>
    <row r="169" spans="1:4" ht="18" customHeight="1" x14ac:dyDescent="0.2">
      <c r="A169" s="10">
        <v>9</v>
      </c>
      <c r="B169" s="11" t="s">
        <v>169</v>
      </c>
      <c r="C169" s="12">
        <v>0</v>
      </c>
      <c r="D169" s="15">
        <v>5</v>
      </c>
    </row>
    <row r="170" spans="1:4" ht="18" customHeight="1" x14ac:dyDescent="0.2">
      <c r="A170" s="10">
        <v>10</v>
      </c>
      <c r="B170" s="11" t="s">
        <v>170</v>
      </c>
      <c r="C170" s="12">
        <v>0</v>
      </c>
      <c r="D170" s="15">
        <v>1</v>
      </c>
    </row>
    <row r="171" spans="1:4" ht="18" customHeight="1" x14ac:dyDescent="0.2">
      <c r="A171" s="10">
        <v>11</v>
      </c>
      <c r="B171" s="11" t="s">
        <v>171</v>
      </c>
      <c r="C171" s="12">
        <v>0</v>
      </c>
      <c r="D171" s="15">
        <v>4</v>
      </c>
    </row>
    <row r="172" spans="1:4" ht="18" customHeight="1" x14ac:dyDescent="0.2">
      <c r="A172" s="7">
        <v>10</v>
      </c>
      <c r="B172" s="8" t="s">
        <v>172</v>
      </c>
      <c r="C172" s="9">
        <f>SUM(C173:C180)</f>
        <v>0</v>
      </c>
      <c r="D172" s="9">
        <f t="shared" ref="D172" si="8">SUM(D173:D180)</f>
        <v>83</v>
      </c>
    </row>
    <row r="173" spans="1:4" ht="18" customHeight="1" x14ac:dyDescent="0.2">
      <c r="A173" s="10">
        <v>1</v>
      </c>
      <c r="B173" s="11" t="s">
        <v>173</v>
      </c>
      <c r="C173" s="12">
        <v>0</v>
      </c>
      <c r="D173" s="15">
        <v>10</v>
      </c>
    </row>
    <row r="174" spans="1:4" ht="18" customHeight="1" x14ac:dyDescent="0.2">
      <c r="A174" s="10">
        <v>2</v>
      </c>
      <c r="B174" s="11" t="s">
        <v>174</v>
      </c>
      <c r="C174" s="12">
        <v>0</v>
      </c>
      <c r="D174" s="15">
        <v>9</v>
      </c>
    </row>
    <row r="175" spans="1:4" ht="18" customHeight="1" x14ac:dyDescent="0.2">
      <c r="A175" s="10">
        <v>3</v>
      </c>
      <c r="B175" s="11" t="s">
        <v>175</v>
      </c>
      <c r="C175" s="12">
        <v>0</v>
      </c>
      <c r="D175" s="15">
        <v>8</v>
      </c>
    </row>
    <row r="176" spans="1:4" ht="18" customHeight="1" x14ac:dyDescent="0.2">
      <c r="A176" s="10">
        <v>4</v>
      </c>
      <c r="B176" s="11" t="s">
        <v>176</v>
      </c>
      <c r="C176" s="12">
        <v>0</v>
      </c>
      <c r="D176" s="15">
        <v>6</v>
      </c>
    </row>
    <row r="177" spans="1:4" ht="18" customHeight="1" x14ac:dyDescent="0.2">
      <c r="A177" s="10">
        <v>5</v>
      </c>
      <c r="B177" s="11" t="s">
        <v>177</v>
      </c>
      <c r="C177" s="12">
        <v>0</v>
      </c>
      <c r="D177" s="15">
        <v>12</v>
      </c>
    </row>
    <row r="178" spans="1:4" ht="18" customHeight="1" x14ac:dyDescent="0.2">
      <c r="A178" s="10">
        <v>6</v>
      </c>
      <c r="B178" s="11" t="s">
        <v>178</v>
      </c>
      <c r="C178" s="12">
        <v>0</v>
      </c>
      <c r="D178" s="15">
        <v>6</v>
      </c>
    </row>
    <row r="179" spans="1:4" ht="18" customHeight="1" x14ac:dyDescent="0.2">
      <c r="A179" s="10">
        <v>7</v>
      </c>
      <c r="B179" s="11" t="s">
        <v>179</v>
      </c>
      <c r="C179" s="12">
        <v>0</v>
      </c>
      <c r="D179" s="15">
        <v>17</v>
      </c>
    </row>
    <row r="180" spans="1:4" ht="18" customHeight="1" x14ac:dyDescent="0.2">
      <c r="A180" s="10">
        <v>8</v>
      </c>
      <c r="B180" s="11" t="s">
        <v>180</v>
      </c>
      <c r="C180" s="12">
        <v>0</v>
      </c>
      <c r="D180" s="15">
        <v>15</v>
      </c>
    </row>
    <row r="181" spans="1:4" ht="18" customHeight="1" x14ac:dyDescent="0.2">
      <c r="A181" s="7">
        <v>11</v>
      </c>
      <c r="B181" s="8" t="s">
        <v>181</v>
      </c>
      <c r="C181" s="9">
        <f>SUM(C182:C197)</f>
        <v>0</v>
      </c>
      <c r="D181" s="9">
        <f t="shared" ref="D181" si="9">SUM(D182:D197)</f>
        <v>467</v>
      </c>
    </row>
    <row r="182" spans="1:4" ht="18" customHeight="1" x14ac:dyDescent="0.2">
      <c r="A182" s="10">
        <v>1</v>
      </c>
      <c r="B182" s="11" t="s">
        <v>182</v>
      </c>
      <c r="C182" s="12">
        <v>0</v>
      </c>
      <c r="D182" s="15">
        <v>35</v>
      </c>
    </row>
    <row r="183" spans="1:4" ht="18" customHeight="1" x14ac:dyDescent="0.2">
      <c r="A183" s="10">
        <v>2</v>
      </c>
      <c r="B183" s="11" t="s">
        <v>183</v>
      </c>
      <c r="C183" s="12">
        <v>0</v>
      </c>
      <c r="D183" s="15">
        <v>27</v>
      </c>
    </row>
    <row r="184" spans="1:4" ht="18" customHeight="1" x14ac:dyDescent="0.2">
      <c r="A184" s="10">
        <v>3</v>
      </c>
      <c r="B184" s="11" t="s">
        <v>184</v>
      </c>
      <c r="C184" s="12">
        <v>0</v>
      </c>
      <c r="D184" s="15">
        <v>69</v>
      </c>
    </row>
    <row r="185" spans="1:4" ht="18" customHeight="1" x14ac:dyDescent="0.2">
      <c r="A185" s="10">
        <v>4</v>
      </c>
      <c r="B185" s="11" t="s">
        <v>185</v>
      </c>
      <c r="C185" s="12">
        <v>0</v>
      </c>
      <c r="D185" s="15">
        <v>31</v>
      </c>
    </row>
    <row r="186" spans="1:4" ht="18" customHeight="1" x14ac:dyDescent="0.2">
      <c r="A186" s="10">
        <v>5</v>
      </c>
      <c r="B186" s="11" t="s">
        <v>186</v>
      </c>
      <c r="C186" s="12">
        <v>0</v>
      </c>
      <c r="D186" s="15">
        <v>28</v>
      </c>
    </row>
    <row r="187" spans="1:4" ht="18" customHeight="1" x14ac:dyDescent="0.2">
      <c r="A187" s="10">
        <v>6</v>
      </c>
      <c r="B187" s="11" t="s">
        <v>187</v>
      </c>
      <c r="C187" s="12">
        <v>0</v>
      </c>
      <c r="D187" s="15">
        <v>42</v>
      </c>
    </row>
    <row r="188" spans="1:4" ht="18" customHeight="1" x14ac:dyDescent="0.2">
      <c r="A188" s="10">
        <v>7</v>
      </c>
      <c r="B188" s="11" t="s">
        <v>188</v>
      </c>
      <c r="C188" s="12">
        <v>0</v>
      </c>
      <c r="D188" s="15">
        <v>25</v>
      </c>
    </row>
    <row r="189" spans="1:4" ht="18" customHeight="1" x14ac:dyDescent="0.2">
      <c r="A189" s="10">
        <v>8</v>
      </c>
      <c r="B189" s="11" t="s">
        <v>189</v>
      </c>
      <c r="C189" s="12">
        <v>0</v>
      </c>
      <c r="D189" s="15">
        <v>39</v>
      </c>
    </row>
    <row r="190" spans="1:4" ht="18" customHeight="1" x14ac:dyDescent="0.2">
      <c r="A190" s="10">
        <v>9</v>
      </c>
      <c r="B190" s="11" t="s">
        <v>190</v>
      </c>
      <c r="C190" s="12">
        <v>0</v>
      </c>
      <c r="D190" s="15">
        <v>13</v>
      </c>
    </row>
    <row r="191" spans="1:4" ht="18" customHeight="1" x14ac:dyDescent="0.2">
      <c r="A191" s="10">
        <v>10</v>
      </c>
      <c r="B191" s="11" t="s">
        <v>191</v>
      </c>
      <c r="C191" s="12">
        <v>0</v>
      </c>
      <c r="D191" s="15">
        <v>29</v>
      </c>
    </row>
    <row r="192" spans="1:4" ht="18" customHeight="1" x14ac:dyDescent="0.2">
      <c r="A192" s="10">
        <v>11</v>
      </c>
      <c r="B192" s="11" t="s">
        <v>192</v>
      </c>
      <c r="C192" s="12">
        <v>0</v>
      </c>
      <c r="D192" s="15">
        <v>20</v>
      </c>
    </row>
    <row r="193" spans="1:4" ht="18" customHeight="1" x14ac:dyDescent="0.2">
      <c r="A193" s="10">
        <v>12</v>
      </c>
      <c r="B193" s="11" t="s">
        <v>193</v>
      </c>
      <c r="C193" s="12">
        <v>0</v>
      </c>
      <c r="D193" s="15">
        <v>18</v>
      </c>
    </row>
    <row r="194" spans="1:4" ht="18" customHeight="1" x14ac:dyDescent="0.2">
      <c r="A194" s="10">
        <v>13</v>
      </c>
      <c r="B194" s="11" t="s">
        <v>194</v>
      </c>
      <c r="C194" s="12">
        <v>0</v>
      </c>
      <c r="D194" s="15">
        <v>7</v>
      </c>
    </row>
    <row r="195" spans="1:4" ht="18" customHeight="1" x14ac:dyDescent="0.2">
      <c r="A195" s="10">
        <v>14</v>
      </c>
      <c r="B195" s="11" t="s">
        <v>195</v>
      </c>
      <c r="C195" s="12">
        <v>0</v>
      </c>
      <c r="D195" s="15">
        <v>13</v>
      </c>
    </row>
    <row r="196" spans="1:4" ht="18" customHeight="1" x14ac:dyDescent="0.2">
      <c r="A196" s="10">
        <v>15</v>
      </c>
      <c r="B196" s="11" t="s">
        <v>196</v>
      </c>
      <c r="C196" s="12">
        <v>0</v>
      </c>
      <c r="D196" s="15">
        <v>26</v>
      </c>
    </row>
    <row r="197" spans="1:4" ht="18" customHeight="1" x14ac:dyDescent="0.2">
      <c r="A197" s="10">
        <v>16</v>
      </c>
      <c r="B197" s="11" t="s">
        <v>197</v>
      </c>
      <c r="C197" s="12">
        <v>0</v>
      </c>
      <c r="D197" s="15">
        <v>45</v>
      </c>
    </row>
    <row r="198" spans="1:4" ht="18" customHeight="1" x14ac:dyDescent="0.2">
      <c r="A198" s="7">
        <v>12</v>
      </c>
      <c r="B198" s="8" t="s">
        <v>198</v>
      </c>
      <c r="C198" s="9">
        <f>SUM(C199:C206)</f>
        <v>0</v>
      </c>
      <c r="D198" s="9">
        <f t="shared" ref="D198" si="10">SUM(D199:D206)</f>
        <v>171</v>
      </c>
    </row>
    <row r="199" spans="1:4" ht="18" customHeight="1" x14ac:dyDescent="0.2">
      <c r="A199" s="10">
        <v>1</v>
      </c>
      <c r="B199" s="11" t="s">
        <v>199</v>
      </c>
      <c r="C199" s="12">
        <v>0</v>
      </c>
      <c r="D199" s="15">
        <v>25</v>
      </c>
    </row>
    <row r="200" spans="1:4" ht="18" customHeight="1" x14ac:dyDescent="0.2">
      <c r="A200" s="10">
        <v>2</v>
      </c>
      <c r="B200" s="11" t="s">
        <v>200</v>
      </c>
      <c r="C200" s="12">
        <v>0</v>
      </c>
      <c r="D200" s="15">
        <v>67</v>
      </c>
    </row>
    <row r="201" spans="1:4" ht="18" customHeight="1" x14ac:dyDescent="0.2">
      <c r="A201" s="10">
        <v>3</v>
      </c>
      <c r="B201" s="11" t="s">
        <v>201</v>
      </c>
      <c r="C201" s="12">
        <v>0</v>
      </c>
      <c r="D201" s="15">
        <v>5</v>
      </c>
    </row>
    <row r="202" spans="1:4" ht="18" customHeight="1" x14ac:dyDescent="0.2">
      <c r="A202" s="10">
        <v>4</v>
      </c>
      <c r="B202" s="11" t="s">
        <v>202</v>
      </c>
      <c r="C202" s="12">
        <v>0</v>
      </c>
      <c r="D202" s="15">
        <v>21</v>
      </c>
    </row>
    <row r="203" spans="1:4" ht="18" customHeight="1" x14ac:dyDescent="0.2">
      <c r="A203" s="10">
        <v>5</v>
      </c>
      <c r="B203" s="11" t="s">
        <v>203</v>
      </c>
      <c r="C203" s="12">
        <v>0</v>
      </c>
      <c r="D203" s="15">
        <v>9</v>
      </c>
    </row>
    <row r="204" spans="1:4" ht="18" customHeight="1" x14ac:dyDescent="0.2">
      <c r="A204" s="10">
        <v>6</v>
      </c>
      <c r="B204" s="11" t="s">
        <v>204</v>
      </c>
      <c r="C204" s="12">
        <v>0</v>
      </c>
      <c r="D204" s="15">
        <v>9</v>
      </c>
    </row>
    <row r="205" spans="1:4" ht="18" customHeight="1" x14ac:dyDescent="0.2">
      <c r="A205" s="10">
        <v>7</v>
      </c>
      <c r="B205" s="11" t="s">
        <v>205</v>
      </c>
      <c r="C205" s="12">
        <v>0</v>
      </c>
      <c r="D205" s="15">
        <v>16</v>
      </c>
    </row>
    <row r="206" spans="1:4" ht="18" customHeight="1" x14ac:dyDescent="0.2">
      <c r="A206" s="10">
        <v>8</v>
      </c>
      <c r="B206" s="11" t="s">
        <v>206</v>
      </c>
      <c r="C206" s="12">
        <v>0</v>
      </c>
      <c r="D206" s="15">
        <v>19</v>
      </c>
    </row>
    <row r="207" spans="1:4" ht="18" customHeight="1" x14ac:dyDescent="0.2">
      <c r="A207" s="7">
        <v>13</v>
      </c>
      <c r="B207" s="8" t="s">
        <v>207</v>
      </c>
      <c r="C207" s="9">
        <f>SUM(C208:C217)</f>
        <v>0</v>
      </c>
      <c r="D207" s="9">
        <f t="shared" ref="D207" si="11">SUM(D208:D217)</f>
        <v>234</v>
      </c>
    </row>
    <row r="208" spans="1:4" ht="18" customHeight="1" x14ac:dyDescent="0.2">
      <c r="A208" s="10">
        <v>1</v>
      </c>
      <c r="B208" s="11" t="s">
        <v>208</v>
      </c>
      <c r="C208" s="12">
        <v>0</v>
      </c>
      <c r="D208" s="15">
        <v>25</v>
      </c>
    </row>
    <row r="209" spans="1:4" ht="18" customHeight="1" x14ac:dyDescent="0.2">
      <c r="A209" s="10">
        <v>2</v>
      </c>
      <c r="B209" s="11" t="s">
        <v>209</v>
      </c>
      <c r="C209" s="12">
        <v>0</v>
      </c>
      <c r="D209" s="15">
        <v>17</v>
      </c>
    </row>
    <row r="210" spans="1:4" ht="18" customHeight="1" x14ac:dyDescent="0.2">
      <c r="A210" s="10">
        <v>3</v>
      </c>
      <c r="B210" s="11" t="s">
        <v>210</v>
      </c>
      <c r="C210" s="12">
        <v>0</v>
      </c>
      <c r="D210" s="15">
        <v>30</v>
      </c>
    </row>
    <row r="211" spans="1:4" ht="18" customHeight="1" x14ac:dyDescent="0.2">
      <c r="A211" s="10">
        <v>4</v>
      </c>
      <c r="B211" s="11" t="s">
        <v>211</v>
      </c>
      <c r="C211" s="12">
        <v>0</v>
      </c>
      <c r="D211" s="15">
        <v>22</v>
      </c>
    </row>
    <row r="212" spans="1:4" ht="18" customHeight="1" x14ac:dyDescent="0.2">
      <c r="A212" s="10">
        <v>5</v>
      </c>
      <c r="B212" s="11" t="s">
        <v>212</v>
      </c>
      <c r="C212" s="12">
        <v>0</v>
      </c>
      <c r="D212" s="15">
        <v>50</v>
      </c>
    </row>
    <row r="213" spans="1:4" ht="18" customHeight="1" x14ac:dyDescent="0.2">
      <c r="A213" s="10">
        <v>6</v>
      </c>
      <c r="B213" s="11" t="s">
        <v>213</v>
      </c>
      <c r="C213" s="12">
        <v>0</v>
      </c>
      <c r="D213" s="15">
        <v>19</v>
      </c>
    </row>
    <row r="214" spans="1:4" ht="18" customHeight="1" x14ac:dyDescent="0.2">
      <c r="A214" s="10">
        <v>7</v>
      </c>
      <c r="B214" s="11" t="s">
        <v>214</v>
      </c>
      <c r="C214" s="12">
        <v>0</v>
      </c>
      <c r="D214" s="15">
        <v>20</v>
      </c>
    </row>
    <row r="215" spans="1:4" ht="18" customHeight="1" x14ac:dyDescent="0.2">
      <c r="A215" s="10">
        <v>8</v>
      </c>
      <c r="B215" s="11" t="s">
        <v>215</v>
      </c>
      <c r="C215" s="12">
        <v>0</v>
      </c>
      <c r="D215" s="15">
        <v>11</v>
      </c>
    </row>
    <row r="216" spans="1:4" ht="18" customHeight="1" x14ac:dyDescent="0.2">
      <c r="A216" s="10">
        <v>9</v>
      </c>
      <c r="B216" s="11" t="s">
        <v>216</v>
      </c>
      <c r="C216" s="12">
        <v>0</v>
      </c>
      <c r="D216" s="15">
        <v>18</v>
      </c>
    </row>
    <row r="217" spans="1:4" ht="18" customHeight="1" x14ac:dyDescent="0.2">
      <c r="A217" s="10">
        <v>10</v>
      </c>
      <c r="B217" s="11" t="s">
        <v>217</v>
      </c>
      <c r="C217" s="12">
        <v>0</v>
      </c>
      <c r="D217" s="15">
        <v>22</v>
      </c>
    </row>
    <row r="218" spans="1:4" ht="18" customHeight="1" x14ac:dyDescent="0.2">
      <c r="A218" s="7">
        <v>14</v>
      </c>
      <c r="B218" s="8" t="s">
        <v>218</v>
      </c>
      <c r="C218" s="9">
        <f>SUM(C219:C225)</f>
        <v>0</v>
      </c>
      <c r="D218" s="9">
        <f t="shared" ref="D218" si="12">SUM(D219:D225)</f>
        <v>152</v>
      </c>
    </row>
    <row r="219" spans="1:4" ht="18" customHeight="1" x14ac:dyDescent="0.2">
      <c r="A219" s="10">
        <v>1</v>
      </c>
      <c r="B219" s="11" t="s">
        <v>219</v>
      </c>
      <c r="C219" s="12">
        <v>0</v>
      </c>
      <c r="D219" s="15">
        <v>32</v>
      </c>
    </row>
    <row r="220" spans="1:4" ht="18" customHeight="1" x14ac:dyDescent="0.2">
      <c r="A220" s="10">
        <v>2</v>
      </c>
      <c r="B220" s="11" t="s">
        <v>220</v>
      </c>
      <c r="C220" s="12">
        <v>0</v>
      </c>
      <c r="D220" s="15">
        <v>16</v>
      </c>
    </row>
    <row r="221" spans="1:4" ht="18" customHeight="1" x14ac:dyDescent="0.2">
      <c r="A221" s="10">
        <v>3</v>
      </c>
      <c r="B221" s="11" t="s">
        <v>221</v>
      </c>
      <c r="C221" s="12">
        <v>0</v>
      </c>
      <c r="D221" s="15">
        <v>38</v>
      </c>
    </row>
    <row r="222" spans="1:4" ht="18" customHeight="1" x14ac:dyDescent="0.2">
      <c r="A222" s="10">
        <v>4</v>
      </c>
      <c r="B222" s="11" t="s">
        <v>222</v>
      </c>
      <c r="C222" s="12">
        <v>0</v>
      </c>
      <c r="D222" s="15">
        <v>31</v>
      </c>
    </row>
    <row r="223" spans="1:4" ht="18" customHeight="1" x14ac:dyDescent="0.2">
      <c r="A223" s="10">
        <v>5</v>
      </c>
      <c r="B223" s="11" t="s">
        <v>223</v>
      </c>
      <c r="C223" s="12">
        <v>0</v>
      </c>
      <c r="D223" s="15">
        <v>25</v>
      </c>
    </row>
    <row r="224" spans="1:4" ht="18" customHeight="1" x14ac:dyDescent="0.2">
      <c r="A224" s="10">
        <v>6</v>
      </c>
      <c r="B224" s="11" t="s">
        <v>224</v>
      </c>
      <c r="C224" s="12">
        <v>0</v>
      </c>
      <c r="D224" s="15">
        <v>0</v>
      </c>
    </row>
    <row r="225" spans="1:4" ht="18" customHeight="1" x14ac:dyDescent="0.2">
      <c r="A225" s="10">
        <v>7</v>
      </c>
      <c r="B225" s="11" t="s">
        <v>225</v>
      </c>
      <c r="C225" s="12">
        <v>0</v>
      </c>
      <c r="D225" s="15">
        <v>10</v>
      </c>
    </row>
    <row r="226" spans="1:4" ht="18" customHeight="1" x14ac:dyDescent="0.2">
      <c r="A226" s="7">
        <v>15</v>
      </c>
      <c r="B226" s="8" t="s">
        <v>226</v>
      </c>
      <c r="C226" s="9">
        <f>SUM(C227:C235)</f>
        <v>0</v>
      </c>
      <c r="D226" s="9">
        <f t="shared" ref="D226" si="13">SUM(D227:D235)</f>
        <v>309</v>
      </c>
    </row>
    <row r="227" spans="1:4" ht="18" customHeight="1" x14ac:dyDescent="0.2">
      <c r="A227" s="10">
        <v>1</v>
      </c>
      <c r="B227" s="11" t="s">
        <v>227</v>
      </c>
      <c r="C227" s="12">
        <v>0</v>
      </c>
      <c r="D227" s="15">
        <v>80</v>
      </c>
    </row>
    <row r="228" spans="1:4" ht="18" customHeight="1" x14ac:dyDescent="0.2">
      <c r="A228" s="10">
        <v>2</v>
      </c>
      <c r="B228" s="11" t="s">
        <v>228</v>
      </c>
      <c r="C228" s="12">
        <v>0</v>
      </c>
      <c r="D228" s="15">
        <v>20</v>
      </c>
    </row>
    <row r="229" spans="1:4" ht="18" customHeight="1" x14ac:dyDescent="0.2">
      <c r="A229" s="10">
        <v>3</v>
      </c>
      <c r="B229" s="11" t="s">
        <v>229</v>
      </c>
      <c r="C229" s="12">
        <v>0</v>
      </c>
      <c r="D229" s="15">
        <v>46</v>
      </c>
    </row>
    <row r="230" spans="1:4" ht="18" customHeight="1" x14ac:dyDescent="0.2">
      <c r="A230" s="10">
        <v>4</v>
      </c>
      <c r="B230" s="11" t="s">
        <v>230</v>
      </c>
      <c r="C230" s="12">
        <v>0</v>
      </c>
      <c r="D230" s="15">
        <v>10</v>
      </c>
    </row>
    <row r="231" spans="1:4" ht="18" customHeight="1" x14ac:dyDescent="0.2">
      <c r="A231" s="10">
        <v>5</v>
      </c>
      <c r="B231" s="11" t="s">
        <v>231</v>
      </c>
      <c r="C231" s="12">
        <v>0</v>
      </c>
      <c r="D231" s="15">
        <v>8</v>
      </c>
    </row>
    <row r="232" spans="1:4" ht="18" customHeight="1" x14ac:dyDescent="0.2">
      <c r="A232" s="10">
        <v>6</v>
      </c>
      <c r="B232" s="11" t="s">
        <v>232</v>
      </c>
      <c r="C232" s="12">
        <v>0</v>
      </c>
      <c r="D232" s="15">
        <v>38</v>
      </c>
    </row>
    <row r="233" spans="1:4" ht="18" customHeight="1" x14ac:dyDescent="0.2">
      <c r="A233" s="10">
        <v>7</v>
      </c>
      <c r="B233" s="11" t="s">
        <v>233</v>
      </c>
      <c r="C233" s="12">
        <v>0</v>
      </c>
      <c r="D233" s="15">
        <v>84</v>
      </c>
    </row>
    <row r="234" spans="1:4" ht="18" customHeight="1" x14ac:dyDescent="0.2">
      <c r="A234" s="10">
        <v>8</v>
      </c>
      <c r="B234" s="11" t="s">
        <v>234</v>
      </c>
      <c r="C234" s="12">
        <v>0</v>
      </c>
      <c r="D234" s="15">
        <v>10</v>
      </c>
    </row>
    <row r="235" spans="1:4" ht="18" customHeight="1" x14ac:dyDescent="0.2">
      <c r="A235" s="10">
        <v>9</v>
      </c>
      <c r="B235" s="11" t="s">
        <v>235</v>
      </c>
      <c r="C235" s="12">
        <v>0</v>
      </c>
      <c r="D235" s="15">
        <v>13</v>
      </c>
    </row>
    <row r="236" spans="1:4" ht="18" customHeight="1" x14ac:dyDescent="0.2">
      <c r="A236" s="7">
        <v>16</v>
      </c>
      <c r="B236" s="8" t="s">
        <v>236</v>
      </c>
      <c r="C236" s="9">
        <f>SUM(C237:C240)</f>
        <v>0</v>
      </c>
      <c r="D236" s="9">
        <f t="shared" ref="D236" si="14">SUM(D237:D240)</f>
        <v>129</v>
      </c>
    </row>
    <row r="237" spans="1:4" ht="18" customHeight="1" x14ac:dyDescent="0.2">
      <c r="A237" s="10">
        <v>1</v>
      </c>
      <c r="B237" s="11" t="s">
        <v>237</v>
      </c>
      <c r="C237" s="12">
        <v>0</v>
      </c>
      <c r="D237" s="15">
        <v>29</v>
      </c>
    </row>
    <row r="238" spans="1:4" ht="18" customHeight="1" x14ac:dyDescent="0.2">
      <c r="A238" s="10">
        <v>2</v>
      </c>
      <c r="B238" s="11" t="s">
        <v>238</v>
      </c>
      <c r="C238" s="12">
        <v>0</v>
      </c>
      <c r="D238" s="15">
        <v>47</v>
      </c>
    </row>
    <row r="239" spans="1:4" ht="18" customHeight="1" x14ac:dyDescent="0.2">
      <c r="A239" s="10">
        <v>3</v>
      </c>
      <c r="B239" s="11" t="s">
        <v>239</v>
      </c>
      <c r="C239" s="12">
        <v>0</v>
      </c>
      <c r="D239" s="15">
        <v>23</v>
      </c>
    </row>
    <row r="240" spans="1:4" ht="18" customHeight="1" x14ac:dyDescent="0.2">
      <c r="A240" s="10">
        <v>4</v>
      </c>
      <c r="B240" s="11" t="s">
        <v>240</v>
      </c>
      <c r="C240" s="12">
        <v>0</v>
      </c>
      <c r="D240" s="15">
        <v>30</v>
      </c>
    </row>
    <row r="241" spans="1:4" ht="18" customHeight="1" x14ac:dyDescent="0.2">
      <c r="A241" s="7">
        <v>17</v>
      </c>
      <c r="B241" s="8" t="s">
        <v>241</v>
      </c>
      <c r="C241" s="9">
        <f>SUM(C242:C248)</f>
        <v>0</v>
      </c>
      <c r="D241" s="9">
        <f t="shared" ref="D241" si="15">SUM(D242:D248)</f>
        <v>61</v>
      </c>
    </row>
    <row r="242" spans="1:4" ht="18" customHeight="1" x14ac:dyDescent="0.2">
      <c r="A242" s="10">
        <v>1</v>
      </c>
      <c r="B242" s="11" t="s">
        <v>242</v>
      </c>
      <c r="C242" s="12">
        <v>0</v>
      </c>
      <c r="D242" s="15">
        <v>7</v>
      </c>
    </row>
    <row r="243" spans="1:4" ht="18" customHeight="1" x14ac:dyDescent="0.2">
      <c r="A243" s="10">
        <v>2</v>
      </c>
      <c r="B243" s="11" t="s">
        <v>243</v>
      </c>
      <c r="C243" s="12">
        <v>0</v>
      </c>
      <c r="D243" s="15">
        <v>11</v>
      </c>
    </row>
    <row r="244" spans="1:4" ht="18" customHeight="1" x14ac:dyDescent="0.2">
      <c r="A244" s="10">
        <v>3</v>
      </c>
      <c r="B244" s="11" t="s">
        <v>244</v>
      </c>
      <c r="C244" s="12">
        <v>0</v>
      </c>
      <c r="D244" s="15">
        <v>14</v>
      </c>
    </row>
    <row r="245" spans="1:4" ht="18" customHeight="1" x14ac:dyDescent="0.2">
      <c r="A245" s="10">
        <v>4</v>
      </c>
      <c r="B245" s="11" t="s">
        <v>245</v>
      </c>
      <c r="C245" s="12">
        <v>0</v>
      </c>
      <c r="D245" s="15">
        <v>5</v>
      </c>
    </row>
    <row r="246" spans="1:4" ht="18" customHeight="1" x14ac:dyDescent="0.2">
      <c r="A246" s="10">
        <v>5</v>
      </c>
      <c r="B246" s="11" t="s">
        <v>246</v>
      </c>
      <c r="C246" s="12">
        <v>0</v>
      </c>
      <c r="D246" s="15">
        <v>6</v>
      </c>
    </row>
    <row r="247" spans="1:4" ht="18" customHeight="1" x14ac:dyDescent="0.2">
      <c r="A247" s="10">
        <v>6</v>
      </c>
      <c r="B247" s="11" t="s">
        <v>247</v>
      </c>
      <c r="C247" s="12">
        <v>0</v>
      </c>
      <c r="D247" s="15">
        <v>8</v>
      </c>
    </row>
    <row r="248" spans="1:4" ht="18" customHeight="1" x14ac:dyDescent="0.2">
      <c r="A248" s="10">
        <v>7</v>
      </c>
      <c r="B248" s="11" t="s">
        <v>248</v>
      </c>
      <c r="C248" s="12">
        <v>0</v>
      </c>
      <c r="D248" s="15">
        <v>10</v>
      </c>
    </row>
    <row r="249" spans="1:4" ht="18" customHeight="1" x14ac:dyDescent="0.2">
      <c r="A249" s="7">
        <v>18</v>
      </c>
      <c r="B249" s="8" t="s">
        <v>249</v>
      </c>
      <c r="C249" s="9">
        <f>SUM(C250:C261)</f>
        <v>0</v>
      </c>
      <c r="D249" s="9">
        <f t="shared" ref="D249" si="16">SUM(D250:D261)</f>
        <v>1289</v>
      </c>
    </row>
    <row r="250" spans="1:4" ht="18" customHeight="1" x14ac:dyDescent="0.2">
      <c r="A250" s="10">
        <v>1</v>
      </c>
      <c r="B250" s="11" t="s">
        <v>250</v>
      </c>
      <c r="C250" s="12">
        <v>0</v>
      </c>
      <c r="D250" s="15">
        <v>219</v>
      </c>
    </row>
    <row r="251" spans="1:4" ht="18" customHeight="1" x14ac:dyDescent="0.2">
      <c r="A251" s="10">
        <v>2</v>
      </c>
      <c r="B251" s="11" t="s">
        <v>251</v>
      </c>
      <c r="C251" s="12">
        <v>0</v>
      </c>
      <c r="D251" s="15">
        <v>128</v>
      </c>
    </row>
    <row r="252" spans="1:4" ht="18" customHeight="1" x14ac:dyDescent="0.2">
      <c r="A252" s="10">
        <v>3</v>
      </c>
      <c r="B252" s="11" t="s">
        <v>252</v>
      </c>
      <c r="C252" s="12">
        <v>0</v>
      </c>
      <c r="D252" s="15">
        <v>119</v>
      </c>
    </row>
    <row r="253" spans="1:4" ht="18" customHeight="1" x14ac:dyDescent="0.2">
      <c r="A253" s="10">
        <v>4</v>
      </c>
      <c r="B253" s="11" t="s">
        <v>253</v>
      </c>
      <c r="C253" s="12">
        <v>0</v>
      </c>
      <c r="D253" s="15">
        <v>69</v>
      </c>
    </row>
    <row r="254" spans="1:4" ht="18" customHeight="1" x14ac:dyDescent="0.2">
      <c r="A254" s="10">
        <v>5</v>
      </c>
      <c r="B254" s="11" t="s">
        <v>254</v>
      </c>
      <c r="C254" s="12">
        <v>0</v>
      </c>
      <c r="D254" s="15">
        <v>150</v>
      </c>
    </row>
    <row r="255" spans="1:4" ht="18" customHeight="1" x14ac:dyDescent="0.2">
      <c r="A255" s="10">
        <v>6</v>
      </c>
      <c r="B255" s="11" t="s">
        <v>255</v>
      </c>
      <c r="C255" s="12">
        <v>0</v>
      </c>
      <c r="D255" s="15">
        <v>115</v>
      </c>
    </row>
    <row r="256" spans="1:4" ht="18" customHeight="1" x14ac:dyDescent="0.2">
      <c r="A256" s="10">
        <v>7</v>
      </c>
      <c r="B256" s="11" t="s">
        <v>256</v>
      </c>
      <c r="C256" s="12">
        <v>0</v>
      </c>
      <c r="D256" s="15">
        <v>123</v>
      </c>
    </row>
    <row r="257" spans="1:4" ht="18" customHeight="1" x14ac:dyDescent="0.2">
      <c r="A257" s="10">
        <v>8</v>
      </c>
      <c r="B257" s="11" t="s">
        <v>257</v>
      </c>
      <c r="C257" s="12">
        <v>0</v>
      </c>
      <c r="D257" s="15">
        <v>109</v>
      </c>
    </row>
    <row r="258" spans="1:4" ht="18" customHeight="1" x14ac:dyDescent="0.2">
      <c r="A258" s="10">
        <v>9</v>
      </c>
      <c r="B258" s="11" t="s">
        <v>258</v>
      </c>
      <c r="C258" s="12">
        <v>0</v>
      </c>
      <c r="D258" s="15">
        <v>86</v>
      </c>
    </row>
    <row r="259" spans="1:4" ht="18" customHeight="1" x14ac:dyDescent="0.2">
      <c r="A259" s="10">
        <v>10</v>
      </c>
      <c r="B259" s="11" t="s">
        <v>259</v>
      </c>
      <c r="C259" s="12">
        <v>0</v>
      </c>
      <c r="D259" s="15">
        <v>84</v>
      </c>
    </row>
    <row r="260" spans="1:4" ht="18" customHeight="1" x14ac:dyDescent="0.2">
      <c r="A260" s="10">
        <v>11</v>
      </c>
      <c r="B260" s="11" t="s">
        <v>260</v>
      </c>
      <c r="C260" s="12">
        <v>0</v>
      </c>
      <c r="D260" s="15">
        <v>42</v>
      </c>
    </row>
    <row r="261" spans="1:4" ht="18" customHeight="1" x14ac:dyDescent="0.2">
      <c r="A261" s="10">
        <v>12</v>
      </c>
      <c r="B261" s="11" t="s">
        <v>261</v>
      </c>
      <c r="C261" s="12">
        <v>0</v>
      </c>
      <c r="D261" s="15">
        <v>45</v>
      </c>
    </row>
    <row r="262" spans="1:4" ht="18" customHeight="1" x14ac:dyDescent="0.2">
      <c r="A262" s="7">
        <v>19</v>
      </c>
      <c r="B262" s="8" t="s">
        <v>262</v>
      </c>
      <c r="C262" s="9">
        <f>SUM(C263:C294)</f>
        <v>0</v>
      </c>
      <c r="D262" s="9">
        <f t="shared" ref="D262" si="17">SUM(D263:D294)</f>
        <v>3783</v>
      </c>
    </row>
    <row r="263" spans="1:4" ht="18" customHeight="1" x14ac:dyDescent="0.2">
      <c r="A263" s="10">
        <v>1</v>
      </c>
      <c r="B263" s="11" t="s">
        <v>263</v>
      </c>
      <c r="C263" s="12">
        <v>0</v>
      </c>
      <c r="D263" s="15">
        <v>130</v>
      </c>
    </row>
    <row r="264" spans="1:4" ht="18" customHeight="1" x14ac:dyDescent="0.2">
      <c r="A264" s="10">
        <v>2</v>
      </c>
      <c r="B264" s="11" t="s">
        <v>264</v>
      </c>
      <c r="C264" s="12">
        <v>0</v>
      </c>
      <c r="D264" s="15">
        <v>135</v>
      </c>
    </row>
    <row r="265" spans="1:4" ht="18" customHeight="1" x14ac:dyDescent="0.2">
      <c r="A265" s="10">
        <v>3</v>
      </c>
      <c r="B265" s="11" t="s">
        <v>265</v>
      </c>
      <c r="C265" s="12">
        <v>0</v>
      </c>
      <c r="D265" s="15">
        <v>62</v>
      </c>
    </row>
    <row r="266" spans="1:4" ht="18" customHeight="1" x14ac:dyDescent="0.2">
      <c r="A266" s="10">
        <v>4</v>
      </c>
      <c r="B266" s="11" t="s">
        <v>266</v>
      </c>
      <c r="C266" s="12">
        <v>0</v>
      </c>
      <c r="D266" s="15">
        <v>191</v>
      </c>
    </row>
    <row r="267" spans="1:4" ht="18" customHeight="1" x14ac:dyDescent="0.2">
      <c r="A267" s="10">
        <v>5</v>
      </c>
      <c r="B267" s="11" t="s">
        <v>267</v>
      </c>
      <c r="C267" s="12">
        <v>0</v>
      </c>
      <c r="D267" s="15">
        <v>62</v>
      </c>
    </row>
    <row r="268" spans="1:4" ht="18" customHeight="1" x14ac:dyDescent="0.2">
      <c r="A268" s="10">
        <v>6</v>
      </c>
      <c r="B268" s="11" t="s">
        <v>268</v>
      </c>
      <c r="C268" s="12">
        <v>0</v>
      </c>
      <c r="D268" s="15">
        <v>113</v>
      </c>
    </row>
    <row r="269" spans="1:4" ht="18" customHeight="1" x14ac:dyDescent="0.2">
      <c r="A269" s="10">
        <v>7</v>
      </c>
      <c r="B269" s="11" t="s">
        <v>269</v>
      </c>
      <c r="C269" s="12">
        <v>0</v>
      </c>
      <c r="D269" s="15">
        <v>27</v>
      </c>
    </row>
    <row r="270" spans="1:4" ht="18" customHeight="1" x14ac:dyDescent="0.2">
      <c r="A270" s="10">
        <v>8</v>
      </c>
      <c r="B270" s="11" t="s">
        <v>270</v>
      </c>
      <c r="C270" s="12">
        <v>0</v>
      </c>
      <c r="D270" s="15">
        <v>209</v>
      </c>
    </row>
    <row r="271" spans="1:4" ht="18" customHeight="1" x14ac:dyDescent="0.2">
      <c r="A271" s="10">
        <v>9</v>
      </c>
      <c r="B271" s="11" t="s">
        <v>271</v>
      </c>
      <c r="C271" s="12">
        <v>0</v>
      </c>
      <c r="D271" s="15">
        <v>150</v>
      </c>
    </row>
    <row r="272" spans="1:4" ht="18" customHeight="1" x14ac:dyDescent="0.2">
      <c r="A272" s="10">
        <v>10</v>
      </c>
      <c r="B272" s="11" t="s">
        <v>272</v>
      </c>
      <c r="C272" s="12">
        <v>0</v>
      </c>
      <c r="D272" s="15">
        <v>259</v>
      </c>
    </row>
    <row r="273" spans="1:4" ht="18" customHeight="1" x14ac:dyDescent="0.2">
      <c r="A273" s="10">
        <v>11</v>
      </c>
      <c r="B273" s="11" t="s">
        <v>273</v>
      </c>
      <c r="C273" s="12">
        <v>0</v>
      </c>
      <c r="D273" s="15">
        <v>95</v>
      </c>
    </row>
    <row r="274" spans="1:4" ht="18" customHeight="1" x14ac:dyDescent="0.2">
      <c r="A274" s="10">
        <v>12</v>
      </c>
      <c r="B274" s="11" t="s">
        <v>274</v>
      </c>
      <c r="C274" s="12">
        <v>0</v>
      </c>
      <c r="D274" s="15">
        <v>129</v>
      </c>
    </row>
    <row r="275" spans="1:4" ht="18" customHeight="1" x14ac:dyDescent="0.2">
      <c r="A275" s="10">
        <v>13</v>
      </c>
      <c r="B275" s="11" t="s">
        <v>275</v>
      </c>
      <c r="C275" s="12">
        <v>0</v>
      </c>
      <c r="D275" s="15">
        <v>149</v>
      </c>
    </row>
    <row r="276" spans="1:4" ht="18" customHeight="1" x14ac:dyDescent="0.2">
      <c r="A276" s="10">
        <v>14</v>
      </c>
      <c r="B276" s="11" t="s">
        <v>276</v>
      </c>
      <c r="C276" s="12">
        <v>0</v>
      </c>
      <c r="D276" s="15">
        <v>146</v>
      </c>
    </row>
    <row r="277" spans="1:4" ht="18" customHeight="1" x14ac:dyDescent="0.2">
      <c r="A277" s="10">
        <v>15</v>
      </c>
      <c r="B277" s="11" t="s">
        <v>277</v>
      </c>
      <c r="C277" s="12">
        <v>0</v>
      </c>
      <c r="D277" s="15">
        <v>226</v>
      </c>
    </row>
    <row r="278" spans="1:4" ht="18" customHeight="1" x14ac:dyDescent="0.2">
      <c r="A278" s="10">
        <v>16</v>
      </c>
      <c r="B278" s="11" t="s">
        <v>278</v>
      </c>
      <c r="C278" s="12">
        <v>0</v>
      </c>
      <c r="D278" s="15">
        <v>247</v>
      </c>
    </row>
    <row r="279" spans="1:4" ht="18" customHeight="1" x14ac:dyDescent="0.2">
      <c r="A279" s="10">
        <v>17</v>
      </c>
      <c r="B279" s="11" t="s">
        <v>279</v>
      </c>
      <c r="C279" s="12">
        <v>0</v>
      </c>
      <c r="D279" s="15">
        <v>131</v>
      </c>
    </row>
    <row r="280" spans="1:4" ht="18" customHeight="1" x14ac:dyDescent="0.2">
      <c r="A280" s="10">
        <v>18</v>
      </c>
      <c r="B280" s="11" t="s">
        <v>280</v>
      </c>
      <c r="C280" s="12">
        <v>0</v>
      </c>
      <c r="D280" s="15">
        <v>158</v>
      </c>
    </row>
    <row r="281" spans="1:4" ht="18" customHeight="1" x14ac:dyDescent="0.2">
      <c r="A281" s="10">
        <v>19</v>
      </c>
      <c r="B281" s="11" t="s">
        <v>281</v>
      </c>
      <c r="C281" s="12">
        <v>0</v>
      </c>
      <c r="D281" s="15">
        <v>22</v>
      </c>
    </row>
    <row r="282" spans="1:4" ht="18" customHeight="1" x14ac:dyDescent="0.2">
      <c r="A282" s="10">
        <v>20</v>
      </c>
      <c r="B282" s="11" t="s">
        <v>282</v>
      </c>
      <c r="C282" s="12">
        <v>0</v>
      </c>
      <c r="D282" s="15">
        <v>185</v>
      </c>
    </row>
    <row r="283" spans="1:4" ht="18" customHeight="1" x14ac:dyDescent="0.2">
      <c r="A283" s="10">
        <v>21</v>
      </c>
      <c r="B283" s="11" t="s">
        <v>283</v>
      </c>
      <c r="C283" s="12">
        <v>0</v>
      </c>
      <c r="D283" s="15">
        <v>151</v>
      </c>
    </row>
    <row r="284" spans="1:4" ht="18" customHeight="1" x14ac:dyDescent="0.2">
      <c r="A284" s="10">
        <v>22</v>
      </c>
      <c r="B284" s="11" t="s">
        <v>284</v>
      </c>
      <c r="C284" s="12">
        <v>0</v>
      </c>
      <c r="D284" s="15">
        <v>133</v>
      </c>
    </row>
    <row r="285" spans="1:4" ht="18" customHeight="1" x14ac:dyDescent="0.2">
      <c r="A285" s="10">
        <v>23</v>
      </c>
      <c r="B285" s="11" t="s">
        <v>285</v>
      </c>
      <c r="C285" s="12">
        <v>0</v>
      </c>
      <c r="D285" s="15">
        <v>53</v>
      </c>
    </row>
    <row r="286" spans="1:4" ht="18" customHeight="1" x14ac:dyDescent="0.2">
      <c r="A286" s="10">
        <v>24</v>
      </c>
      <c r="B286" s="11" t="s">
        <v>286</v>
      </c>
      <c r="C286" s="12">
        <v>0</v>
      </c>
      <c r="D286" s="15">
        <v>89</v>
      </c>
    </row>
    <row r="287" spans="1:4" ht="18" customHeight="1" x14ac:dyDescent="0.2">
      <c r="A287" s="10">
        <v>25</v>
      </c>
      <c r="B287" s="11" t="s">
        <v>287</v>
      </c>
      <c r="C287" s="12">
        <v>0</v>
      </c>
      <c r="D287" s="15">
        <v>81</v>
      </c>
    </row>
    <row r="288" spans="1:4" ht="18" customHeight="1" x14ac:dyDescent="0.2">
      <c r="A288" s="10">
        <v>26</v>
      </c>
      <c r="B288" s="11" t="s">
        <v>288</v>
      </c>
      <c r="C288" s="12">
        <v>0</v>
      </c>
      <c r="D288" s="15">
        <v>97</v>
      </c>
    </row>
    <row r="289" spans="1:4" ht="18" customHeight="1" x14ac:dyDescent="0.2">
      <c r="A289" s="10">
        <v>27</v>
      </c>
      <c r="B289" s="11" t="s">
        <v>289</v>
      </c>
      <c r="C289" s="12">
        <v>0</v>
      </c>
      <c r="D289" s="15">
        <v>49</v>
      </c>
    </row>
    <row r="290" spans="1:4" ht="18" customHeight="1" x14ac:dyDescent="0.2">
      <c r="A290" s="10">
        <v>28</v>
      </c>
      <c r="B290" s="11" t="s">
        <v>290</v>
      </c>
      <c r="C290" s="12">
        <v>0</v>
      </c>
      <c r="D290" s="15">
        <v>75</v>
      </c>
    </row>
    <row r="291" spans="1:4" ht="18" customHeight="1" x14ac:dyDescent="0.2">
      <c r="A291" s="10">
        <v>29</v>
      </c>
      <c r="B291" s="11" t="s">
        <v>291</v>
      </c>
      <c r="C291" s="12">
        <v>0</v>
      </c>
      <c r="D291" s="15">
        <v>48</v>
      </c>
    </row>
    <row r="292" spans="1:4" ht="18" customHeight="1" x14ac:dyDescent="0.2">
      <c r="A292" s="10">
        <v>30</v>
      </c>
      <c r="B292" s="11" t="s">
        <v>292</v>
      </c>
      <c r="C292" s="12">
        <v>0</v>
      </c>
      <c r="D292" s="15">
        <v>56</v>
      </c>
    </row>
    <row r="293" spans="1:4" ht="18" customHeight="1" x14ac:dyDescent="0.2">
      <c r="A293" s="10">
        <v>31</v>
      </c>
      <c r="B293" s="11" t="s">
        <v>293</v>
      </c>
      <c r="C293" s="12">
        <v>0</v>
      </c>
      <c r="D293" s="15">
        <v>66</v>
      </c>
    </row>
    <row r="294" spans="1:4" ht="18" customHeight="1" x14ac:dyDescent="0.2">
      <c r="A294" s="10">
        <v>32</v>
      </c>
      <c r="B294" s="11" t="s">
        <v>294</v>
      </c>
      <c r="C294" s="12">
        <v>0</v>
      </c>
      <c r="D294" s="15">
        <v>59</v>
      </c>
    </row>
    <row r="295" spans="1:4" ht="18" customHeight="1" x14ac:dyDescent="0.2">
      <c r="A295" s="7">
        <v>20</v>
      </c>
      <c r="B295" s="8" t="s">
        <v>295</v>
      </c>
      <c r="C295" s="9">
        <f>SUM(C296:C318)</f>
        <v>0</v>
      </c>
      <c r="D295" s="9">
        <f t="shared" ref="D295" si="18">SUM(D296:D318)</f>
        <v>427</v>
      </c>
    </row>
    <row r="296" spans="1:4" ht="18" customHeight="1" x14ac:dyDescent="0.2">
      <c r="A296" s="10">
        <v>1</v>
      </c>
      <c r="B296" s="11" t="s">
        <v>296</v>
      </c>
      <c r="C296" s="12">
        <v>0</v>
      </c>
      <c r="D296" s="15">
        <v>22</v>
      </c>
    </row>
    <row r="297" spans="1:4" ht="18" customHeight="1" x14ac:dyDescent="0.2">
      <c r="A297" s="10">
        <v>2</v>
      </c>
      <c r="B297" s="11" t="s">
        <v>297</v>
      </c>
      <c r="C297" s="12">
        <v>0</v>
      </c>
      <c r="D297" s="15">
        <v>12</v>
      </c>
    </row>
    <row r="298" spans="1:4" ht="18" customHeight="1" x14ac:dyDescent="0.2">
      <c r="A298" s="10">
        <v>3</v>
      </c>
      <c r="B298" s="11" t="s">
        <v>298</v>
      </c>
      <c r="C298" s="12">
        <v>0</v>
      </c>
      <c r="D298" s="15">
        <v>20</v>
      </c>
    </row>
    <row r="299" spans="1:4" ht="18" customHeight="1" x14ac:dyDescent="0.2">
      <c r="A299" s="10">
        <v>4</v>
      </c>
      <c r="B299" s="11" t="s">
        <v>299</v>
      </c>
      <c r="C299" s="12">
        <v>0</v>
      </c>
      <c r="D299" s="15">
        <v>17</v>
      </c>
    </row>
    <row r="300" spans="1:4" ht="18" customHeight="1" x14ac:dyDescent="0.2">
      <c r="A300" s="10">
        <v>5</v>
      </c>
      <c r="B300" s="11" t="s">
        <v>300</v>
      </c>
      <c r="C300" s="12">
        <v>0</v>
      </c>
      <c r="D300" s="15">
        <v>12</v>
      </c>
    </row>
    <row r="301" spans="1:4" ht="18" customHeight="1" x14ac:dyDescent="0.2">
      <c r="A301" s="10">
        <v>6</v>
      </c>
      <c r="B301" s="11" t="s">
        <v>301</v>
      </c>
      <c r="C301" s="12">
        <v>0</v>
      </c>
      <c r="D301" s="15">
        <v>14</v>
      </c>
    </row>
    <row r="302" spans="1:4" ht="18" customHeight="1" x14ac:dyDescent="0.2">
      <c r="A302" s="10">
        <v>7</v>
      </c>
      <c r="B302" s="11" t="s">
        <v>302</v>
      </c>
      <c r="C302" s="12">
        <v>0</v>
      </c>
      <c r="D302" s="15">
        <v>9</v>
      </c>
    </row>
    <row r="303" spans="1:4" ht="18" customHeight="1" x14ac:dyDescent="0.2">
      <c r="A303" s="10">
        <v>8</v>
      </c>
      <c r="B303" s="11" t="s">
        <v>303</v>
      </c>
      <c r="C303" s="12">
        <v>0</v>
      </c>
      <c r="D303" s="15">
        <v>34</v>
      </c>
    </row>
    <row r="304" spans="1:4" ht="18" customHeight="1" x14ac:dyDescent="0.2">
      <c r="A304" s="10">
        <v>9</v>
      </c>
      <c r="B304" s="11" t="s">
        <v>304</v>
      </c>
      <c r="C304" s="12">
        <v>0</v>
      </c>
      <c r="D304" s="15">
        <v>16</v>
      </c>
    </row>
    <row r="305" spans="1:4" ht="18" customHeight="1" x14ac:dyDescent="0.2">
      <c r="A305" s="10">
        <v>10</v>
      </c>
      <c r="B305" s="11" t="s">
        <v>305</v>
      </c>
      <c r="C305" s="12">
        <v>0</v>
      </c>
      <c r="D305" s="15">
        <v>17</v>
      </c>
    </row>
    <row r="306" spans="1:4" ht="18" customHeight="1" x14ac:dyDescent="0.2">
      <c r="A306" s="10">
        <v>11</v>
      </c>
      <c r="B306" s="11" t="s">
        <v>306</v>
      </c>
      <c r="C306" s="12">
        <v>0</v>
      </c>
      <c r="D306" s="15">
        <v>7</v>
      </c>
    </row>
    <row r="307" spans="1:4" ht="18" customHeight="1" x14ac:dyDescent="0.2">
      <c r="A307" s="10">
        <v>12</v>
      </c>
      <c r="B307" s="11" t="s">
        <v>307</v>
      </c>
      <c r="C307" s="12">
        <v>0</v>
      </c>
      <c r="D307" s="15">
        <v>13</v>
      </c>
    </row>
    <row r="308" spans="1:4" ht="18" customHeight="1" x14ac:dyDescent="0.2">
      <c r="A308" s="10">
        <v>13</v>
      </c>
      <c r="B308" s="11" t="s">
        <v>308</v>
      </c>
      <c r="C308" s="12">
        <v>0</v>
      </c>
      <c r="D308" s="15">
        <v>7</v>
      </c>
    </row>
    <row r="309" spans="1:4" ht="18" customHeight="1" x14ac:dyDescent="0.2">
      <c r="A309" s="10">
        <v>14</v>
      </c>
      <c r="B309" s="11" t="s">
        <v>309</v>
      </c>
      <c r="C309" s="12">
        <v>0</v>
      </c>
      <c r="D309" s="15">
        <v>54</v>
      </c>
    </row>
    <row r="310" spans="1:4" ht="18" customHeight="1" x14ac:dyDescent="0.2">
      <c r="A310" s="10">
        <v>15</v>
      </c>
      <c r="B310" s="11" t="s">
        <v>310</v>
      </c>
      <c r="C310" s="12">
        <v>0</v>
      </c>
      <c r="D310" s="15">
        <v>5</v>
      </c>
    </row>
    <row r="311" spans="1:4" ht="18" customHeight="1" x14ac:dyDescent="0.2">
      <c r="A311" s="10">
        <v>16</v>
      </c>
      <c r="B311" s="11" t="s">
        <v>311</v>
      </c>
      <c r="C311" s="12">
        <v>0</v>
      </c>
      <c r="D311" s="15">
        <v>6</v>
      </c>
    </row>
    <row r="312" spans="1:4" ht="18" customHeight="1" x14ac:dyDescent="0.2">
      <c r="A312" s="10">
        <v>17</v>
      </c>
      <c r="B312" s="11" t="s">
        <v>312</v>
      </c>
      <c r="C312" s="12">
        <v>0</v>
      </c>
      <c r="D312" s="15">
        <v>14</v>
      </c>
    </row>
    <row r="313" spans="1:4" ht="18" customHeight="1" x14ac:dyDescent="0.2">
      <c r="A313" s="10">
        <v>18</v>
      </c>
      <c r="B313" s="11" t="s">
        <v>313</v>
      </c>
      <c r="C313" s="12">
        <v>0</v>
      </c>
      <c r="D313" s="15">
        <v>28</v>
      </c>
    </row>
    <row r="314" spans="1:4" ht="18" customHeight="1" x14ac:dyDescent="0.2">
      <c r="A314" s="10">
        <v>19</v>
      </c>
      <c r="B314" s="11" t="s">
        <v>314</v>
      </c>
      <c r="C314" s="12">
        <v>0</v>
      </c>
      <c r="D314" s="15">
        <v>38</v>
      </c>
    </row>
    <row r="315" spans="1:4" ht="18" customHeight="1" x14ac:dyDescent="0.2">
      <c r="A315" s="10">
        <v>20</v>
      </c>
      <c r="B315" s="11" t="s">
        <v>315</v>
      </c>
      <c r="C315" s="12">
        <v>0</v>
      </c>
      <c r="D315" s="15">
        <v>1</v>
      </c>
    </row>
    <row r="316" spans="1:4" ht="18" customHeight="1" x14ac:dyDescent="0.2">
      <c r="A316" s="10">
        <v>21</v>
      </c>
      <c r="B316" s="11" t="s">
        <v>316</v>
      </c>
      <c r="C316" s="12">
        <v>0</v>
      </c>
      <c r="D316" s="15">
        <v>42</v>
      </c>
    </row>
    <row r="317" spans="1:4" ht="18" customHeight="1" x14ac:dyDescent="0.2">
      <c r="A317" s="10">
        <v>22</v>
      </c>
      <c r="B317" s="11" t="s">
        <v>317</v>
      </c>
      <c r="C317" s="12">
        <v>0</v>
      </c>
      <c r="D317" s="15">
        <v>21</v>
      </c>
    </row>
    <row r="318" spans="1:4" ht="18" customHeight="1" x14ac:dyDescent="0.2">
      <c r="A318" s="10">
        <v>23</v>
      </c>
      <c r="B318" s="11" t="s">
        <v>293</v>
      </c>
      <c r="C318" s="12">
        <v>0</v>
      </c>
      <c r="D318" s="15">
        <v>18</v>
      </c>
    </row>
    <row r="319" spans="1:4" ht="18" customHeight="1" x14ac:dyDescent="0.2">
      <c r="A319" s="7">
        <v>21</v>
      </c>
      <c r="B319" s="8" t="s">
        <v>318</v>
      </c>
      <c r="C319" s="9">
        <f>SUM(C320:C334)</f>
        <v>0</v>
      </c>
      <c r="D319" s="9">
        <f t="shared" ref="D319" si="19">SUM(D320:D334)</f>
        <v>278</v>
      </c>
    </row>
    <row r="320" spans="1:4" ht="18" customHeight="1" x14ac:dyDescent="0.2">
      <c r="A320" s="10">
        <v>1</v>
      </c>
      <c r="B320" s="11" t="s">
        <v>319</v>
      </c>
      <c r="C320" s="12">
        <v>0</v>
      </c>
      <c r="D320" s="15">
        <v>26</v>
      </c>
    </row>
    <row r="321" spans="1:4" ht="18" customHeight="1" x14ac:dyDescent="0.2">
      <c r="A321" s="10">
        <v>2</v>
      </c>
      <c r="B321" s="11" t="s">
        <v>320</v>
      </c>
      <c r="C321" s="12">
        <v>0</v>
      </c>
      <c r="D321" s="15">
        <v>24</v>
      </c>
    </row>
    <row r="322" spans="1:4" ht="18" customHeight="1" x14ac:dyDescent="0.2">
      <c r="A322" s="10">
        <v>3</v>
      </c>
      <c r="B322" s="11" t="s">
        <v>321</v>
      </c>
      <c r="C322" s="12">
        <v>0</v>
      </c>
      <c r="D322" s="15">
        <v>26</v>
      </c>
    </row>
    <row r="323" spans="1:4" ht="18" customHeight="1" x14ac:dyDescent="0.2">
      <c r="A323" s="10">
        <v>4</v>
      </c>
      <c r="B323" s="11" t="s">
        <v>322</v>
      </c>
      <c r="C323" s="12">
        <v>0</v>
      </c>
      <c r="D323" s="15">
        <v>27</v>
      </c>
    </row>
    <row r="324" spans="1:4" ht="18" customHeight="1" x14ac:dyDescent="0.2">
      <c r="A324" s="10">
        <v>5</v>
      </c>
      <c r="B324" s="11" t="s">
        <v>323</v>
      </c>
      <c r="C324" s="12">
        <v>0</v>
      </c>
      <c r="D324" s="15">
        <v>16</v>
      </c>
    </row>
    <row r="325" spans="1:4" ht="18" customHeight="1" x14ac:dyDescent="0.2">
      <c r="A325" s="10">
        <v>6</v>
      </c>
      <c r="B325" s="11" t="s">
        <v>324</v>
      </c>
      <c r="C325" s="12">
        <v>0</v>
      </c>
      <c r="D325" s="15">
        <v>11</v>
      </c>
    </row>
    <row r="326" spans="1:4" ht="18" customHeight="1" x14ac:dyDescent="0.2">
      <c r="A326" s="10">
        <v>7</v>
      </c>
      <c r="B326" s="11" t="s">
        <v>325</v>
      </c>
      <c r="C326" s="12">
        <v>0</v>
      </c>
      <c r="D326" s="15">
        <v>24</v>
      </c>
    </row>
    <row r="327" spans="1:4" ht="18" customHeight="1" x14ac:dyDescent="0.2">
      <c r="A327" s="10">
        <v>8</v>
      </c>
      <c r="B327" s="11" t="s">
        <v>326</v>
      </c>
      <c r="C327" s="12">
        <v>0</v>
      </c>
      <c r="D327" s="15">
        <v>13</v>
      </c>
    </row>
    <row r="328" spans="1:4" ht="18" customHeight="1" x14ac:dyDescent="0.2">
      <c r="A328" s="10">
        <v>9</v>
      </c>
      <c r="B328" s="11" t="s">
        <v>327</v>
      </c>
      <c r="C328" s="12">
        <v>0</v>
      </c>
      <c r="D328" s="15">
        <v>30</v>
      </c>
    </row>
    <row r="329" spans="1:4" ht="18" customHeight="1" x14ac:dyDescent="0.2">
      <c r="A329" s="10">
        <v>10</v>
      </c>
      <c r="B329" s="11" t="s">
        <v>328</v>
      </c>
      <c r="C329" s="12">
        <v>0</v>
      </c>
      <c r="D329" s="15">
        <v>22</v>
      </c>
    </row>
    <row r="330" spans="1:4" ht="18" customHeight="1" x14ac:dyDescent="0.2">
      <c r="A330" s="10">
        <v>11</v>
      </c>
      <c r="B330" s="11" t="s">
        <v>329</v>
      </c>
      <c r="C330" s="12">
        <v>0</v>
      </c>
      <c r="D330" s="15">
        <v>16</v>
      </c>
    </row>
    <row r="331" spans="1:4" ht="18" customHeight="1" x14ac:dyDescent="0.2">
      <c r="A331" s="10">
        <v>12</v>
      </c>
      <c r="B331" s="11" t="s">
        <v>330</v>
      </c>
      <c r="C331" s="12">
        <v>0</v>
      </c>
      <c r="D331" s="15">
        <v>9</v>
      </c>
    </row>
    <row r="332" spans="1:4" ht="18" customHeight="1" x14ac:dyDescent="0.2">
      <c r="A332" s="10">
        <v>13</v>
      </c>
      <c r="B332" s="11" t="s">
        <v>331</v>
      </c>
      <c r="C332" s="12">
        <v>0</v>
      </c>
      <c r="D332" s="15">
        <v>17</v>
      </c>
    </row>
    <row r="333" spans="1:4" ht="18" customHeight="1" x14ac:dyDescent="0.2">
      <c r="A333" s="10">
        <v>14</v>
      </c>
      <c r="B333" s="11" t="s">
        <v>332</v>
      </c>
      <c r="C333" s="12">
        <v>0</v>
      </c>
      <c r="D333" s="15">
        <v>6</v>
      </c>
    </row>
    <row r="334" spans="1:4" ht="18" customHeight="1" x14ac:dyDescent="0.2">
      <c r="A334" s="10">
        <v>15</v>
      </c>
      <c r="B334" s="11" t="s">
        <v>333</v>
      </c>
      <c r="C334" s="12">
        <v>0</v>
      </c>
      <c r="D334" s="15">
        <v>11</v>
      </c>
    </row>
    <row r="335" spans="1:4" ht="18" customHeight="1" x14ac:dyDescent="0.2">
      <c r="A335" s="7">
        <v>22</v>
      </c>
      <c r="B335" s="8" t="s">
        <v>334</v>
      </c>
      <c r="C335" s="9">
        <f>SUM(C336:C341)</f>
        <v>0</v>
      </c>
      <c r="D335" s="9">
        <f t="shared" ref="D335" si="20">SUM(D336:D341)</f>
        <v>43</v>
      </c>
    </row>
    <row r="336" spans="1:4" ht="18" customHeight="1" x14ac:dyDescent="0.2">
      <c r="A336" s="10">
        <v>1</v>
      </c>
      <c r="B336" s="11" t="s">
        <v>335</v>
      </c>
      <c r="C336" s="12">
        <v>0</v>
      </c>
      <c r="D336" s="15">
        <v>4</v>
      </c>
    </row>
    <row r="337" spans="1:4" ht="18" customHeight="1" x14ac:dyDescent="0.2">
      <c r="A337" s="10">
        <v>2</v>
      </c>
      <c r="B337" s="11" t="s">
        <v>336</v>
      </c>
      <c r="C337" s="12">
        <v>0</v>
      </c>
      <c r="D337" s="15">
        <v>10</v>
      </c>
    </row>
    <row r="338" spans="1:4" ht="18" customHeight="1" x14ac:dyDescent="0.2">
      <c r="A338" s="10">
        <v>3</v>
      </c>
      <c r="B338" s="11" t="s">
        <v>337</v>
      </c>
      <c r="C338" s="12">
        <v>0</v>
      </c>
      <c r="D338" s="15">
        <v>3</v>
      </c>
    </row>
    <row r="339" spans="1:4" ht="18" customHeight="1" x14ac:dyDescent="0.2">
      <c r="A339" s="10">
        <v>4</v>
      </c>
      <c r="B339" s="11" t="s">
        <v>338</v>
      </c>
      <c r="C339" s="12">
        <v>0</v>
      </c>
      <c r="D339" s="15">
        <v>6</v>
      </c>
    </row>
    <row r="340" spans="1:4" ht="18" customHeight="1" x14ac:dyDescent="0.2">
      <c r="A340" s="10">
        <v>5</v>
      </c>
      <c r="B340" s="11" t="s">
        <v>339</v>
      </c>
      <c r="C340" s="12">
        <v>0</v>
      </c>
      <c r="D340" s="15">
        <v>17</v>
      </c>
    </row>
    <row r="341" spans="1:4" ht="18" customHeight="1" x14ac:dyDescent="0.2">
      <c r="A341" s="10">
        <v>6</v>
      </c>
      <c r="B341" s="11" t="s">
        <v>340</v>
      </c>
      <c r="C341" s="12">
        <v>0</v>
      </c>
      <c r="D341" s="15">
        <v>3</v>
      </c>
    </row>
    <row r="342" spans="1:4" ht="18" customHeight="1" x14ac:dyDescent="0.2">
      <c r="A342" s="7">
        <v>23</v>
      </c>
      <c r="B342" s="8" t="s">
        <v>341</v>
      </c>
      <c r="C342" s="9">
        <f>SUM(C343:C355)</f>
        <v>0</v>
      </c>
      <c r="D342" s="9">
        <f t="shared" ref="D342" si="21">SUM(D343:D355)</f>
        <v>205</v>
      </c>
    </row>
    <row r="343" spans="1:4" ht="18" customHeight="1" x14ac:dyDescent="0.2">
      <c r="A343" s="10">
        <v>1</v>
      </c>
      <c r="B343" s="11" t="s">
        <v>342</v>
      </c>
      <c r="C343" s="12">
        <v>0</v>
      </c>
      <c r="D343" s="15">
        <v>11</v>
      </c>
    </row>
    <row r="344" spans="1:4" ht="18" customHeight="1" x14ac:dyDescent="0.2">
      <c r="A344" s="10">
        <v>2</v>
      </c>
      <c r="B344" s="11" t="s">
        <v>343</v>
      </c>
      <c r="C344" s="12">
        <v>0</v>
      </c>
      <c r="D344" s="15">
        <v>8</v>
      </c>
    </row>
    <row r="345" spans="1:4" ht="18" customHeight="1" x14ac:dyDescent="0.2">
      <c r="A345" s="10">
        <v>3</v>
      </c>
      <c r="B345" s="11" t="s">
        <v>344</v>
      </c>
      <c r="C345" s="12">
        <v>0</v>
      </c>
      <c r="D345" s="15">
        <v>24</v>
      </c>
    </row>
    <row r="346" spans="1:4" ht="18" customHeight="1" x14ac:dyDescent="0.2">
      <c r="A346" s="10">
        <v>4</v>
      </c>
      <c r="B346" s="11" t="s">
        <v>345</v>
      </c>
      <c r="C346" s="12">
        <v>0</v>
      </c>
      <c r="D346" s="15">
        <v>26</v>
      </c>
    </row>
    <row r="347" spans="1:4" ht="18" customHeight="1" x14ac:dyDescent="0.2">
      <c r="A347" s="10">
        <v>5</v>
      </c>
      <c r="B347" s="11" t="s">
        <v>346</v>
      </c>
      <c r="C347" s="12">
        <v>0</v>
      </c>
      <c r="D347" s="15">
        <v>9</v>
      </c>
    </row>
    <row r="348" spans="1:4" ht="18" customHeight="1" x14ac:dyDescent="0.2">
      <c r="A348" s="10">
        <v>6</v>
      </c>
      <c r="B348" s="11" t="s">
        <v>347</v>
      </c>
      <c r="C348" s="12">
        <v>0</v>
      </c>
      <c r="D348" s="15">
        <v>15</v>
      </c>
    </row>
    <row r="349" spans="1:4" ht="18" customHeight="1" x14ac:dyDescent="0.2">
      <c r="A349" s="10">
        <v>7</v>
      </c>
      <c r="B349" s="11" t="s">
        <v>348</v>
      </c>
      <c r="C349" s="12">
        <v>0</v>
      </c>
      <c r="D349" s="15">
        <v>8</v>
      </c>
    </row>
    <row r="350" spans="1:4" ht="18" customHeight="1" x14ac:dyDescent="0.2">
      <c r="A350" s="10">
        <v>8</v>
      </c>
      <c r="B350" s="11" t="s">
        <v>349</v>
      </c>
      <c r="C350" s="12">
        <v>0</v>
      </c>
      <c r="D350" s="15">
        <v>15</v>
      </c>
    </row>
    <row r="351" spans="1:4" ht="18" customHeight="1" x14ac:dyDescent="0.2">
      <c r="A351" s="10">
        <v>9</v>
      </c>
      <c r="B351" s="11" t="s">
        <v>350</v>
      </c>
      <c r="C351" s="12">
        <v>0</v>
      </c>
      <c r="D351" s="15">
        <v>22</v>
      </c>
    </row>
    <row r="352" spans="1:4" ht="18" customHeight="1" x14ac:dyDescent="0.2">
      <c r="A352" s="10">
        <v>10</v>
      </c>
      <c r="B352" s="11" t="s">
        <v>351</v>
      </c>
      <c r="C352" s="12">
        <v>0</v>
      </c>
      <c r="D352" s="15">
        <v>12</v>
      </c>
    </row>
    <row r="353" spans="1:4" ht="18" customHeight="1" x14ac:dyDescent="0.2">
      <c r="A353" s="10">
        <v>11</v>
      </c>
      <c r="B353" s="11" t="s">
        <v>352</v>
      </c>
      <c r="C353" s="12">
        <v>0</v>
      </c>
      <c r="D353" s="15">
        <v>8</v>
      </c>
    </row>
    <row r="354" spans="1:4" ht="18" customHeight="1" x14ac:dyDescent="0.2">
      <c r="A354" s="10">
        <v>12</v>
      </c>
      <c r="B354" s="11" t="s">
        <v>353</v>
      </c>
      <c r="C354" s="12">
        <v>0</v>
      </c>
      <c r="D354" s="15">
        <v>17</v>
      </c>
    </row>
    <row r="355" spans="1:4" ht="18" customHeight="1" x14ac:dyDescent="0.2">
      <c r="A355" s="10">
        <v>13</v>
      </c>
      <c r="B355" s="11" t="s">
        <v>354</v>
      </c>
      <c r="C355" s="12">
        <v>0</v>
      </c>
      <c r="D355" s="15">
        <v>30</v>
      </c>
    </row>
    <row r="356" spans="1:4" ht="18" customHeight="1" x14ac:dyDescent="0.2">
      <c r="A356" s="7">
        <v>24</v>
      </c>
      <c r="B356" s="8" t="s">
        <v>355</v>
      </c>
      <c r="C356" s="9">
        <f>SUM(C357:C371)</f>
        <v>0</v>
      </c>
      <c r="D356" s="9">
        <f t="shared" ref="D356" si="22">SUM(D357:D371)</f>
        <v>926</v>
      </c>
    </row>
    <row r="357" spans="1:4" ht="18" customHeight="1" x14ac:dyDescent="0.2">
      <c r="A357" s="10">
        <v>1</v>
      </c>
      <c r="B357" s="11" t="s">
        <v>356</v>
      </c>
      <c r="C357" s="12">
        <v>0</v>
      </c>
      <c r="D357" s="15">
        <v>115</v>
      </c>
    </row>
    <row r="358" spans="1:4" ht="18" customHeight="1" x14ac:dyDescent="0.2">
      <c r="A358" s="10">
        <v>2</v>
      </c>
      <c r="B358" s="11" t="s">
        <v>357</v>
      </c>
      <c r="C358" s="12">
        <v>0</v>
      </c>
      <c r="D358" s="15">
        <v>54</v>
      </c>
    </row>
    <row r="359" spans="1:4" ht="18" customHeight="1" x14ac:dyDescent="0.2">
      <c r="A359" s="10">
        <v>3</v>
      </c>
      <c r="B359" s="11" t="s">
        <v>358</v>
      </c>
      <c r="C359" s="12">
        <v>0</v>
      </c>
      <c r="D359" s="15">
        <v>29</v>
      </c>
    </row>
    <row r="360" spans="1:4" ht="18" customHeight="1" x14ac:dyDescent="0.2">
      <c r="A360" s="10">
        <v>4</v>
      </c>
      <c r="B360" s="11" t="s">
        <v>359</v>
      </c>
      <c r="C360" s="12">
        <v>0</v>
      </c>
      <c r="D360" s="15">
        <v>75</v>
      </c>
    </row>
    <row r="361" spans="1:4" ht="18" customHeight="1" x14ac:dyDescent="0.2">
      <c r="A361" s="10">
        <v>5</v>
      </c>
      <c r="B361" s="11" t="s">
        <v>360</v>
      </c>
      <c r="C361" s="12">
        <v>0</v>
      </c>
      <c r="D361" s="15">
        <v>101</v>
      </c>
    </row>
    <row r="362" spans="1:4" ht="18" customHeight="1" x14ac:dyDescent="0.2">
      <c r="A362" s="10">
        <v>6</v>
      </c>
      <c r="B362" s="11" t="s">
        <v>361</v>
      </c>
      <c r="C362" s="12">
        <v>0</v>
      </c>
      <c r="D362" s="15">
        <v>93</v>
      </c>
    </row>
    <row r="363" spans="1:4" ht="18" customHeight="1" x14ac:dyDescent="0.2">
      <c r="A363" s="10">
        <v>7</v>
      </c>
      <c r="B363" s="11" t="s">
        <v>362</v>
      </c>
      <c r="C363" s="12">
        <v>0</v>
      </c>
      <c r="D363" s="15">
        <v>122</v>
      </c>
    </row>
    <row r="364" spans="1:4" ht="18" customHeight="1" x14ac:dyDescent="0.2">
      <c r="A364" s="10">
        <v>8</v>
      </c>
      <c r="B364" s="11" t="s">
        <v>363</v>
      </c>
      <c r="C364" s="12">
        <v>0</v>
      </c>
      <c r="D364" s="15">
        <v>40</v>
      </c>
    </row>
    <row r="365" spans="1:4" ht="18" customHeight="1" x14ac:dyDescent="0.2">
      <c r="A365" s="10">
        <v>9</v>
      </c>
      <c r="B365" s="11" t="s">
        <v>364</v>
      </c>
      <c r="C365" s="12">
        <v>0</v>
      </c>
      <c r="D365" s="15">
        <v>63</v>
      </c>
    </row>
    <row r="366" spans="1:4" ht="18" customHeight="1" x14ac:dyDescent="0.2">
      <c r="A366" s="10">
        <v>10</v>
      </c>
      <c r="B366" s="11" t="s">
        <v>365</v>
      </c>
      <c r="C366" s="12">
        <v>0</v>
      </c>
      <c r="D366" s="15">
        <v>49</v>
      </c>
    </row>
    <row r="367" spans="1:4" ht="18" customHeight="1" x14ac:dyDescent="0.2">
      <c r="A367" s="10">
        <v>11</v>
      </c>
      <c r="B367" s="11" t="s">
        <v>366</v>
      </c>
      <c r="C367" s="12">
        <v>0</v>
      </c>
      <c r="D367" s="15">
        <v>30</v>
      </c>
    </row>
    <row r="368" spans="1:4" ht="18" customHeight="1" x14ac:dyDescent="0.2">
      <c r="A368" s="10">
        <v>12</v>
      </c>
      <c r="B368" s="11" t="s">
        <v>367</v>
      </c>
      <c r="C368" s="12">
        <v>0</v>
      </c>
      <c r="D368" s="15">
        <v>38</v>
      </c>
    </row>
    <row r="369" spans="1:4" ht="18" customHeight="1" x14ac:dyDescent="0.2">
      <c r="A369" s="10">
        <v>13</v>
      </c>
      <c r="B369" s="11" t="s">
        <v>368</v>
      </c>
      <c r="C369" s="12">
        <v>0</v>
      </c>
      <c r="D369" s="15">
        <v>34</v>
      </c>
    </row>
    <row r="370" spans="1:4" ht="18" customHeight="1" x14ac:dyDescent="0.2">
      <c r="A370" s="10">
        <v>14</v>
      </c>
      <c r="B370" s="11" t="s">
        <v>369</v>
      </c>
      <c r="C370" s="12">
        <v>0</v>
      </c>
      <c r="D370" s="15">
        <v>63</v>
      </c>
    </row>
    <row r="371" spans="1:4" ht="18" customHeight="1" x14ac:dyDescent="0.2">
      <c r="A371" s="10">
        <v>15</v>
      </c>
      <c r="B371" s="11" t="s">
        <v>293</v>
      </c>
      <c r="C371" s="12">
        <v>0</v>
      </c>
      <c r="D371" s="15">
        <v>20</v>
      </c>
    </row>
    <row r="372" spans="1:4" ht="18" customHeight="1" x14ac:dyDescent="0.2">
      <c r="A372" s="7">
        <v>25</v>
      </c>
      <c r="B372" s="8" t="s">
        <v>370</v>
      </c>
      <c r="C372" s="9">
        <f>SUM(C373:C380)</f>
        <v>0</v>
      </c>
      <c r="D372" s="9">
        <f t="shared" ref="D372" si="23">SUM(D373:D380)</f>
        <v>628</v>
      </c>
    </row>
    <row r="373" spans="1:4" ht="18" customHeight="1" x14ac:dyDescent="0.2">
      <c r="A373" s="10">
        <v>1</v>
      </c>
      <c r="B373" s="11" t="s">
        <v>371</v>
      </c>
      <c r="C373" s="12">
        <v>0</v>
      </c>
      <c r="D373" s="15">
        <v>62</v>
      </c>
    </row>
    <row r="374" spans="1:4" ht="18" customHeight="1" x14ac:dyDescent="0.2">
      <c r="A374" s="10">
        <v>2</v>
      </c>
      <c r="B374" s="11" t="s">
        <v>372</v>
      </c>
      <c r="C374" s="12">
        <v>0</v>
      </c>
      <c r="D374" s="15">
        <v>82</v>
      </c>
    </row>
    <row r="375" spans="1:4" ht="18" customHeight="1" x14ac:dyDescent="0.2">
      <c r="A375" s="10">
        <v>3</v>
      </c>
      <c r="B375" s="11" t="s">
        <v>373</v>
      </c>
      <c r="C375" s="12">
        <v>0</v>
      </c>
      <c r="D375" s="15">
        <v>85</v>
      </c>
    </row>
    <row r="376" spans="1:4" ht="18" customHeight="1" x14ac:dyDescent="0.2">
      <c r="A376" s="10">
        <v>4</v>
      </c>
      <c r="B376" s="11" t="s">
        <v>374</v>
      </c>
      <c r="C376" s="12">
        <v>0</v>
      </c>
      <c r="D376" s="15">
        <v>156</v>
      </c>
    </row>
    <row r="377" spans="1:4" ht="18" customHeight="1" x14ac:dyDescent="0.2">
      <c r="A377" s="10">
        <v>5</v>
      </c>
      <c r="B377" s="11" t="s">
        <v>375</v>
      </c>
      <c r="C377" s="12">
        <v>0</v>
      </c>
      <c r="D377" s="15">
        <v>58</v>
      </c>
    </row>
    <row r="378" spans="1:4" ht="18" customHeight="1" x14ac:dyDescent="0.2">
      <c r="A378" s="10">
        <v>6</v>
      </c>
      <c r="B378" s="11" t="s">
        <v>376</v>
      </c>
      <c r="C378" s="12">
        <v>0</v>
      </c>
      <c r="D378" s="15">
        <v>77</v>
      </c>
    </row>
    <row r="379" spans="1:4" ht="18" customHeight="1" x14ac:dyDescent="0.2">
      <c r="A379" s="10">
        <v>7</v>
      </c>
      <c r="B379" s="11" t="s">
        <v>377</v>
      </c>
      <c r="C379" s="12">
        <v>0</v>
      </c>
      <c r="D379" s="15">
        <v>77</v>
      </c>
    </row>
    <row r="380" spans="1:4" ht="18" customHeight="1" x14ac:dyDescent="0.2">
      <c r="A380" s="10">
        <v>8</v>
      </c>
      <c r="B380" s="11" t="s">
        <v>378</v>
      </c>
      <c r="C380" s="12">
        <v>0</v>
      </c>
      <c r="D380" s="15">
        <v>31</v>
      </c>
    </row>
    <row r="381" spans="1:4" ht="18" customHeight="1" x14ac:dyDescent="0.2">
      <c r="A381" s="7">
        <v>26</v>
      </c>
      <c r="B381" s="8" t="s">
        <v>379</v>
      </c>
      <c r="C381" s="9">
        <f>SUM(C382:C404)</f>
        <v>0</v>
      </c>
      <c r="D381" s="9">
        <f t="shared" ref="D381" si="24">SUM(D382:D404)</f>
        <v>1572</v>
      </c>
    </row>
    <row r="382" spans="1:4" ht="18" customHeight="1" x14ac:dyDescent="0.2">
      <c r="A382" s="10">
        <v>1</v>
      </c>
      <c r="B382" s="11" t="s">
        <v>380</v>
      </c>
      <c r="C382" s="12">
        <v>0</v>
      </c>
      <c r="D382" s="15">
        <v>15</v>
      </c>
    </row>
    <row r="383" spans="1:4" ht="18" customHeight="1" x14ac:dyDescent="0.2">
      <c r="A383" s="10">
        <v>2</v>
      </c>
      <c r="B383" s="11" t="s">
        <v>381</v>
      </c>
      <c r="C383" s="12">
        <v>0</v>
      </c>
      <c r="D383" s="15">
        <v>44</v>
      </c>
    </row>
    <row r="384" spans="1:4" ht="18" customHeight="1" x14ac:dyDescent="0.2">
      <c r="A384" s="10">
        <v>3</v>
      </c>
      <c r="B384" s="11" t="s">
        <v>382</v>
      </c>
      <c r="C384" s="12">
        <v>0</v>
      </c>
      <c r="D384" s="15">
        <v>62</v>
      </c>
    </row>
    <row r="385" spans="1:4" ht="18" customHeight="1" x14ac:dyDescent="0.2">
      <c r="A385" s="10">
        <v>4</v>
      </c>
      <c r="B385" s="11" t="s">
        <v>383</v>
      </c>
      <c r="C385" s="12">
        <v>0</v>
      </c>
      <c r="D385" s="15">
        <v>241</v>
      </c>
    </row>
    <row r="386" spans="1:4" ht="18" customHeight="1" x14ac:dyDescent="0.2">
      <c r="A386" s="10">
        <v>5</v>
      </c>
      <c r="B386" s="11" t="s">
        <v>384</v>
      </c>
      <c r="C386" s="12">
        <v>0</v>
      </c>
      <c r="D386" s="15">
        <v>119</v>
      </c>
    </row>
    <row r="387" spans="1:4" ht="18" customHeight="1" x14ac:dyDescent="0.2">
      <c r="A387" s="10">
        <v>6</v>
      </c>
      <c r="B387" s="11" t="s">
        <v>385</v>
      </c>
      <c r="C387" s="12">
        <v>0</v>
      </c>
      <c r="D387" s="15">
        <v>117</v>
      </c>
    </row>
    <row r="388" spans="1:4" ht="18" customHeight="1" x14ac:dyDescent="0.2">
      <c r="A388" s="10">
        <v>7</v>
      </c>
      <c r="B388" s="11" t="s">
        <v>386</v>
      </c>
      <c r="C388" s="12">
        <v>0</v>
      </c>
      <c r="D388" s="15">
        <v>96</v>
      </c>
    </row>
    <row r="389" spans="1:4" ht="18" customHeight="1" x14ac:dyDescent="0.2">
      <c r="A389" s="10">
        <v>8</v>
      </c>
      <c r="B389" s="11" t="s">
        <v>387</v>
      </c>
      <c r="C389" s="12">
        <v>0</v>
      </c>
      <c r="D389" s="15">
        <v>46</v>
      </c>
    </row>
    <row r="390" spans="1:4" ht="18" customHeight="1" x14ac:dyDescent="0.2">
      <c r="A390" s="10">
        <v>9</v>
      </c>
      <c r="B390" s="11" t="s">
        <v>388</v>
      </c>
      <c r="C390" s="12">
        <v>0</v>
      </c>
      <c r="D390" s="15">
        <v>107</v>
      </c>
    </row>
    <row r="391" spans="1:4" ht="18" customHeight="1" x14ac:dyDescent="0.2">
      <c r="A391" s="10">
        <v>10</v>
      </c>
      <c r="B391" s="11" t="s">
        <v>389</v>
      </c>
      <c r="C391" s="12">
        <v>0</v>
      </c>
      <c r="D391" s="15">
        <v>31</v>
      </c>
    </row>
    <row r="392" spans="1:4" ht="18" customHeight="1" x14ac:dyDescent="0.2">
      <c r="A392" s="10">
        <v>11</v>
      </c>
      <c r="B392" s="11" t="s">
        <v>390</v>
      </c>
      <c r="C392" s="12">
        <v>0</v>
      </c>
      <c r="D392" s="15">
        <v>177</v>
      </c>
    </row>
    <row r="393" spans="1:4" ht="18" customHeight="1" x14ac:dyDescent="0.2">
      <c r="A393" s="10">
        <v>12</v>
      </c>
      <c r="B393" s="11" t="s">
        <v>391</v>
      </c>
      <c r="C393" s="12">
        <v>0</v>
      </c>
      <c r="D393" s="15">
        <v>12</v>
      </c>
    </row>
    <row r="394" spans="1:4" ht="18" customHeight="1" x14ac:dyDescent="0.2">
      <c r="A394" s="10">
        <v>13</v>
      </c>
      <c r="B394" s="11" t="s">
        <v>392</v>
      </c>
      <c r="C394" s="12">
        <v>0</v>
      </c>
      <c r="D394" s="15">
        <v>78</v>
      </c>
    </row>
    <row r="395" spans="1:4" ht="18" customHeight="1" x14ac:dyDescent="0.2">
      <c r="A395" s="10">
        <v>14</v>
      </c>
      <c r="B395" s="11" t="s">
        <v>393</v>
      </c>
      <c r="C395" s="12">
        <v>0</v>
      </c>
      <c r="D395" s="15">
        <v>10</v>
      </c>
    </row>
    <row r="396" spans="1:4" ht="18" customHeight="1" x14ac:dyDescent="0.2">
      <c r="A396" s="10">
        <v>15</v>
      </c>
      <c r="B396" s="11" t="s">
        <v>394</v>
      </c>
      <c r="C396" s="12">
        <v>0</v>
      </c>
      <c r="D396" s="15">
        <v>78</v>
      </c>
    </row>
    <row r="397" spans="1:4" ht="18" customHeight="1" x14ac:dyDescent="0.2">
      <c r="A397" s="10">
        <v>16</v>
      </c>
      <c r="B397" s="11" t="s">
        <v>395</v>
      </c>
      <c r="C397" s="12">
        <v>0</v>
      </c>
      <c r="D397" s="15">
        <v>38</v>
      </c>
    </row>
    <row r="398" spans="1:4" ht="18" customHeight="1" x14ac:dyDescent="0.2">
      <c r="A398" s="10">
        <v>17</v>
      </c>
      <c r="B398" s="11" t="s">
        <v>396</v>
      </c>
      <c r="C398" s="12">
        <v>0</v>
      </c>
      <c r="D398" s="15">
        <v>18</v>
      </c>
    </row>
    <row r="399" spans="1:4" ht="18" customHeight="1" x14ac:dyDescent="0.2">
      <c r="A399" s="10">
        <v>18</v>
      </c>
      <c r="B399" s="11" t="s">
        <v>397</v>
      </c>
      <c r="C399" s="12">
        <v>0</v>
      </c>
      <c r="D399" s="15">
        <v>69</v>
      </c>
    </row>
    <row r="400" spans="1:4" ht="18" customHeight="1" x14ac:dyDescent="0.2">
      <c r="A400" s="10">
        <v>19</v>
      </c>
      <c r="B400" s="11" t="s">
        <v>398</v>
      </c>
      <c r="C400" s="12">
        <v>0</v>
      </c>
      <c r="D400" s="15">
        <v>22</v>
      </c>
    </row>
    <row r="401" spans="1:4" ht="18" customHeight="1" x14ac:dyDescent="0.2">
      <c r="A401" s="10">
        <v>20</v>
      </c>
      <c r="B401" s="11" t="s">
        <v>399</v>
      </c>
      <c r="C401" s="12">
        <v>0</v>
      </c>
      <c r="D401" s="15">
        <v>31</v>
      </c>
    </row>
    <row r="402" spans="1:4" ht="18" customHeight="1" x14ac:dyDescent="0.2">
      <c r="A402" s="10">
        <v>21</v>
      </c>
      <c r="B402" s="11" t="s">
        <v>400</v>
      </c>
      <c r="C402" s="12">
        <v>0</v>
      </c>
      <c r="D402" s="15">
        <v>59</v>
      </c>
    </row>
    <row r="403" spans="1:4" ht="18" customHeight="1" x14ac:dyDescent="0.2">
      <c r="A403" s="10">
        <v>22</v>
      </c>
      <c r="B403" s="11" t="s">
        <v>401</v>
      </c>
      <c r="C403" s="12">
        <v>0</v>
      </c>
      <c r="D403" s="15">
        <v>47</v>
      </c>
    </row>
    <row r="404" spans="1:4" ht="18" customHeight="1" x14ac:dyDescent="0.2">
      <c r="A404" s="10">
        <v>23</v>
      </c>
      <c r="B404" s="11" t="s">
        <v>293</v>
      </c>
      <c r="C404" s="12">
        <v>0</v>
      </c>
      <c r="D404" s="15">
        <v>55</v>
      </c>
    </row>
    <row r="405" spans="1:4" ht="18" customHeight="1" x14ac:dyDescent="0.2">
      <c r="A405" s="7">
        <v>27</v>
      </c>
      <c r="B405" s="8" t="s">
        <v>402</v>
      </c>
      <c r="C405" s="9">
        <f>SUM(C406:C412)</f>
        <v>0</v>
      </c>
      <c r="D405" s="9">
        <f t="shared" ref="D405" si="25">SUM(D406:D412)</f>
        <v>357</v>
      </c>
    </row>
    <row r="406" spans="1:4" ht="18" customHeight="1" x14ac:dyDescent="0.2">
      <c r="A406" s="10">
        <v>1</v>
      </c>
      <c r="B406" s="11" t="s">
        <v>403</v>
      </c>
      <c r="C406" s="12">
        <v>0</v>
      </c>
      <c r="D406" s="15">
        <v>60</v>
      </c>
    </row>
    <row r="407" spans="1:4" ht="18" customHeight="1" x14ac:dyDescent="0.2">
      <c r="A407" s="10">
        <v>2</v>
      </c>
      <c r="B407" s="11" t="s">
        <v>404</v>
      </c>
      <c r="C407" s="12">
        <v>0</v>
      </c>
      <c r="D407" s="15">
        <v>61</v>
      </c>
    </row>
    <row r="408" spans="1:4" ht="18" customHeight="1" x14ac:dyDescent="0.2">
      <c r="A408" s="10">
        <v>3</v>
      </c>
      <c r="B408" s="11" t="s">
        <v>405</v>
      </c>
      <c r="C408" s="12">
        <v>0</v>
      </c>
      <c r="D408" s="15">
        <v>86</v>
      </c>
    </row>
    <row r="409" spans="1:4" ht="18" customHeight="1" x14ac:dyDescent="0.2">
      <c r="A409" s="10">
        <v>4</v>
      </c>
      <c r="B409" s="11" t="s">
        <v>406</v>
      </c>
      <c r="C409" s="12">
        <v>0</v>
      </c>
      <c r="D409" s="15">
        <v>45</v>
      </c>
    </row>
    <row r="410" spans="1:4" ht="18" customHeight="1" x14ac:dyDescent="0.2">
      <c r="A410" s="10">
        <v>5</v>
      </c>
      <c r="B410" s="11" t="s">
        <v>407</v>
      </c>
      <c r="C410" s="12">
        <v>0</v>
      </c>
      <c r="D410" s="15">
        <v>26</v>
      </c>
    </row>
    <row r="411" spans="1:4" ht="18" customHeight="1" x14ac:dyDescent="0.2">
      <c r="A411" s="10">
        <v>6</v>
      </c>
      <c r="B411" s="11" t="s">
        <v>408</v>
      </c>
      <c r="C411" s="12">
        <v>0</v>
      </c>
      <c r="D411" s="15">
        <v>39</v>
      </c>
    </row>
    <row r="412" spans="1:4" ht="18" customHeight="1" x14ac:dyDescent="0.2">
      <c r="A412" s="10">
        <v>7</v>
      </c>
      <c r="B412" s="11" t="s">
        <v>409</v>
      </c>
      <c r="C412" s="12">
        <v>0</v>
      </c>
      <c r="D412" s="15">
        <v>40</v>
      </c>
    </row>
    <row r="413" spans="1:4" ht="18" customHeight="1" x14ac:dyDescent="0.2">
      <c r="A413" s="7">
        <v>28</v>
      </c>
      <c r="B413" s="8" t="s">
        <v>410</v>
      </c>
      <c r="C413" s="9">
        <f>SUM(C414:C421)</f>
        <v>0</v>
      </c>
      <c r="D413" s="9">
        <f t="shared" ref="D413" si="26">SUM(D414:D421)</f>
        <v>223</v>
      </c>
    </row>
    <row r="414" spans="1:4" ht="18" customHeight="1" x14ac:dyDescent="0.2">
      <c r="A414" s="10">
        <v>1</v>
      </c>
      <c r="B414" s="11" t="s">
        <v>411</v>
      </c>
      <c r="C414" s="12">
        <v>0</v>
      </c>
      <c r="D414" s="15">
        <v>44</v>
      </c>
    </row>
    <row r="415" spans="1:4" ht="18" customHeight="1" x14ac:dyDescent="0.2">
      <c r="A415" s="10">
        <v>2</v>
      </c>
      <c r="B415" s="11" t="s">
        <v>412</v>
      </c>
      <c r="C415" s="12">
        <v>0</v>
      </c>
      <c r="D415" s="15">
        <v>41</v>
      </c>
    </row>
    <row r="416" spans="1:4" ht="18" customHeight="1" x14ac:dyDescent="0.2">
      <c r="A416" s="10">
        <v>3</v>
      </c>
      <c r="B416" s="11" t="s">
        <v>413</v>
      </c>
      <c r="C416" s="12">
        <v>0</v>
      </c>
      <c r="D416" s="15">
        <v>9</v>
      </c>
    </row>
    <row r="417" spans="1:4" ht="18" customHeight="1" x14ac:dyDescent="0.2">
      <c r="A417" s="10">
        <v>4</v>
      </c>
      <c r="B417" s="11" t="s">
        <v>414</v>
      </c>
      <c r="C417" s="12">
        <v>0</v>
      </c>
      <c r="D417" s="15">
        <v>19</v>
      </c>
    </row>
    <row r="418" spans="1:4" ht="18" customHeight="1" x14ac:dyDescent="0.2">
      <c r="A418" s="10">
        <v>5</v>
      </c>
      <c r="B418" s="11" t="s">
        <v>415</v>
      </c>
      <c r="C418" s="12">
        <v>0</v>
      </c>
      <c r="D418" s="15">
        <v>8</v>
      </c>
    </row>
    <row r="419" spans="1:4" ht="18" customHeight="1" x14ac:dyDescent="0.2">
      <c r="A419" s="10">
        <v>6</v>
      </c>
      <c r="B419" s="11" t="s">
        <v>416</v>
      </c>
      <c r="C419" s="12">
        <v>0</v>
      </c>
      <c r="D419" s="15">
        <v>58</v>
      </c>
    </row>
    <row r="420" spans="1:4" ht="18" customHeight="1" x14ac:dyDescent="0.2">
      <c r="A420" s="10">
        <v>7</v>
      </c>
      <c r="B420" s="11" t="s">
        <v>417</v>
      </c>
      <c r="C420" s="12">
        <v>0</v>
      </c>
      <c r="D420" s="15">
        <v>28</v>
      </c>
    </row>
    <row r="421" spans="1:4" ht="18" customHeight="1" x14ac:dyDescent="0.2">
      <c r="A421" s="10">
        <v>8</v>
      </c>
      <c r="B421" s="11" t="s">
        <v>418</v>
      </c>
      <c r="C421" s="12">
        <v>0</v>
      </c>
      <c r="D421" s="15">
        <v>16</v>
      </c>
    </row>
    <row r="422" spans="1:4" ht="18" customHeight="1" x14ac:dyDescent="0.2">
      <c r="A422" s="7">
        <v>29</v>
      </c>
      <c r="B422" s="8" t="s">
        <v>419</v>
      </c>
      <c r="C422" s="9">
        <f>SUM(C423:C429)</f>
        <v>0</v>
      </c>
      <c r="D422" s="9">
        <f t="shared" ref="D422" si="27">SUM(D423:D429)</f>
        <v>160</v>
      </c>
    </row>
    <row r="423" spans="1:4" ht="18" customHeight="1" x14ac:dyDescent="0.2">
      <c r="A423" s="10">
        <v>1</v>
      </c>
      <c r="B423" s="11" t="s">
        <v>420</v>
      </c>
      <c r="C423" s="12">
        <v>0</v>
      </c>
      <c r="D423" s="15">
        <v>12</v>
      </c>
    </row>
    <row r="424" spans="1:4" ht="18" customHeight="1" x14ac:dyDescent="0.2">
      <c r="A424" s="10">
        <v>2</v>
      </c>
      <c r="B424" s="11" t="s">
        <v>421</v>
      </c>
      <c r="C424" s="12">
        <v>0</v>
      </c>
      <c r="D424" s="15">
        <v>45</v>
      </c>
    </row>
    <row r="425" spans="1:4" ht="18" customHeight="1" x14ac:dyDescent="0.2">
      <c r="A425" s="10">
        <v>3</v>
      </c>
      <c r="B425" s="11" t="s">
        <v>422</v>
      </c>
      <c r="C425" s="12">
        <v>0</v>
      </c>
      <c r="D425" s="15">
        <v>32</v>
      </c>
    </row>
    <row r="426" spans="1:4" ht="18" customHeight="1" x14ac:dyDescent="0.2">
      <c r="A426" s="10">
        <v>4</v>
      </c>
      <c r="B426" s="11" t="s">
        <v>423</v>
      </c>
      <c r="C426" s="12">
        <v>0</v>
      </c>
      <c r="D426" s="15">
        <v>35</v>
      </c>
    </row>
    <row r="427" spans="1:4" ht="18" customHeight="1" x14ac:dyDescent="0.2">
      <c r="A427" s="10">
        <v>5</v>
      </c>
      <c r="B427" s="11" t="s">
        <v>424</v>
      </c>
      <c r="C427" s="12">
        <v>0</v>
      </c>
      <c r="D427" s="15">
        <v>13</v>
      </c>
    </row>
    <row r="428" spans="1:4" ht="18" customHeight="1" x14ac:dyDescent="0.2">
      <c r="A428" s="10">
        <v>6</v>
      </c>
      <c r="B428" s="11" t="s">
        <v>425</v>
      </c>
      <c r="C428" s="12">
        <v>0</v>
      </c>
      <c r="D428" s="15">
        <v>11</v>
      </c>
    </row>
    <row r="429" spans="1:4" ht="18" customHeight="1" x14ac:dyDescent="0.2">
      <c r="A429" s="10">
        <v>7</v>
      </c>
      <c r="B429" s="11" t="s">
        <v>426</v>
      </c>
      <c r="C429" s="12">
        <v>0</v>
      </c>
      <c r="D429" s="15">
        <v>12</v>
      </c>
    </row>
    <row r="430" spans="1:4" ht="18" customHeight="1" x14ac:dyDescent="0.2">
      <c r="A430" s="7">
        <v>30</v>
      </c>
      <c r="B430" s="8" t="s">
        <v>427</v>
      </c>
      <c r="C430" s="9">
        <f>SUM(C431:C442)</f>
        <v>0</v>
      </c>
      <c r="D430" s="9">
        <f t="shared" ref="D430" si="28">SUM(D431:D442)</f>
        <v>428</v>
      </c>
    </row>
    <row r="431" spans="1:4" ht="18" customHeight="1" x14ac:dyDescent="0.2">
      <c r="A431" s="10">
        <v>1</v>
      </c>
      <c r="B431" s="11" t="s">
        <v>428</v>
      </c>
      <c r="C431" s="12">
        <v>0</v>
      </c>
      <c r="D431" s="15">
        <v>67</v>
      </c>
    </row>
    <row r="432" spans="1:4" ht="18" customHeight="1" x14ac:dyDescent="0.2">
      <c r="A432" s="10">
        <v>2</v>
      </c>
      <c r="B432" s="11" t="s">
        <v>429</v>
      </c>
      <c r="C432" s="12">
        <v>0</v>
      </c>
      <c r="D432" s="15">
        <v>44</v>
      </c>
    </row>
    <row r="433" spans="1:4" ht="18" customHeight="1" x14ac:dyDescent="0.2">
      <c r="A433" s="10">
        <v>3</v>
      </c>
      <c r="B433" s="11" t="s">
        <v>430</v>
      </c>
      <c r="C433" s="12">
        <v>0</v>
      </c>
      <c r="D433" s="15">
        <v>27</v>
      </c>
    </row>
    <row r="434" spans="1:4" ht="18" customHeight="1" x14ac:dyDescent="0.2">
      <c r="A434" s="10">
        <v>4</v>
      </c>
      <c r="B434" s="11" t="s">
        <v>431</v>
      </c>
      <c r="C434" s="12">
        <v>0</v>
      </c>
      <c r="D434" s="15">
        <v>51</v>
      </c>
    </row>
    <row r="435" spans="1:4" ht="18" customHeight="1" x14ac:dyDescent="0.2">
      <c r="A435" s="10">
        <v>5</v>
      </c>
      <c r="B435" s="11" t="s">
        <v>432</v>
      </c>
      <c r="C435" s="12">
        <v>0</v>
      </c>
      <c r="D435" s="15">
        <v>35</v>
      </c>
    </row>
    <row r="436" spans="1:4" ht="18" customHeight="1" x14ac:dyDescent="0.2">
      <c r="A436" s="10">
        <v>6</v>
      </c>
      <c r="B436" s="11" t="s">
        <v>433</v>
      </c>
      <c r="C436" s="12">
        <v>0</v>
      </c>
      <c r="D436" s="15">
        <v>19</v>
      </c>
    </row>
    <row r="437" spans="1:4" ht="18" customHeight="1" x14ac:dyDescent="0.2">
      <c r="A437" s="10">
        <v>7</v>
      </c>
      <c r="B437" s="11" t="s">
        <v>434</v>
      </c>
      <c r="C437" s="12">
        <v>0</v>
      </c>
      <c r="D437" s="15">
        <v>60</v>
      </c>
    </row>
    <row r="438" spans="1:4" ht="18" customHeight="1" x14ac:dyDescent="0.2">
      <c r="A438" s="10">
        <v>8</v>
      </c>
      <c r="B438" s="11" t="s">
        <v>435</v>
      </c>
      <c r="C438" s="12">
        <v>0</v>
      </c>
      <c r="D438" s="15">
        <v>19</v>
      </c>
    </row>
    <row r="439" spans="1:4" ht="18" customHeight="1" x14ac:dyDescent="0.2">
      <c r="A439" s="10">
        <v>9</v>
      </c>
      <c r="B439" s="11" t="s">
        <v>436</v>
      </c>
      <c r="C439" s="12">
        <v>0</v>
      </c>
      <c r="D439" s="15">
        <v>11</v>
      </c>
    </row>
    <row r="440" spans="1:4" ht="18" customHeight="1" x14ac:dyDescent="0.2">
      <c r="A440" s="10">
        <v>10</v>
      </c>
      <c r="B440" s="11" t="s">
        <v>437</v>
      </c>
      <c r="C440" s="12">
        <v>0</v>
      </c>
      <c r="D440" s="15">
        <v>54</v>
      </c>
    </row>
    <row r="441" spans="1:4" ht="18" customHeight="1" x14ac:dyDescent="0.2">
      <c r="A441" s="10">
        <v>11</v>
      </c>
      <c r="B441" s="11" t="s">
        <v>438</v>
      </c>
      <c r="C441" s="12">
        <v>0</v>
      </c>
      <c r="D441" s="15">
        <v>25</v>
      </c>
    </row>
    <row r="442" spans="1:4" ht="18" customHeight="1" x14ac:dyDescent="0.2">
      <c r="A442" s="10">
        <v>12</v>
      </c>
      <c r="B442" s="11" t="s">
        <v>439</v>
      </c>
      <c r="C442" s="12">
        <v>0</v>
      </c>
      <c r="D442" s="15">
        <v>16</v>
      </c>
    </row>
    <row r="443" spans="1:4" ht="18" customHeight="1" x14ac:dyDescent="0.2">
      <c r="A443" s="7">
        <v>31</v>
      </c>
      <c r="B443" s="8" t="s">
        <v>440</v>
      </c>
      <c r="C443" s="9">
        <f>SUM(C444:C459)</f>
        <v>0</v>
      </c>
      <c r="D443" s="9">
        <f>SUM(D444:D459)</f>
        <v>77</v>
      </c>
    </row>
    <row r="444" spans="1:4" ht="18" customHeight="1" x14ac:dyDescent="0.2">
      <c r="A444" s="10">
        <v>1</v>
      </c>
      <c r="B444" s="11" t="s">
        <v>440</v>
      </c>
      <c r="C444" s="12">
        <v>0</v>
      </c>
      <c r="D444" s="15">
        <v>2</v>
      </c>
    </row>
    <row r="445" spans="1:4" ht="18" customHeight="1" x14ac:dyDescent="0.2">
      <c r="A445" s="10">
        <v>2</v>
      </c>
      <c r="B445" s="11" t="s">
        <v>441</v>
      </c>
      <c r="C445" s="12">
        <v>0</v>
      </c>
      <c r="D445" s="15">
        <v>2</v>
      </c>
    </row>
    <row r="446" spans="1:4" ht="18" customHeight="1" x14ac:dyDescent="0.2">
      <c r="A446" s="10">
        <v>3</v>
      </c>
      <c r="B446" s="11" t="s">
        <v>442</v>
      </c>
      <c r="C446" s="12">
        <v>0</v>
      </c>
      <c r="D446" s="15">
        <v>3</v>
      </c>
    </row>
    <row r="447" spans="1:4" ht="18" customHeight="1" x14ac:dyDescent="0.2">
      <c r="A447" s="10">
        <v>4</v>
      </c>
      <c r="B447" s="11" t="s">
        <v>443</v>
      </c>
      <c r="C447" s="12">
        <v>0</v>
      </c>
      <c r="D447" s="15">
        <v>2</v>
      </c>
    </row>
    <row r="448" spans="1:4" ht="18" customHeight="1" x14ac:dyDescent="0.2">
      <c r="A448" s="10">
        <v>5</v>
      </c>
      <c r="B448" s="11" t="s">
        <v>444</v>
      </c>
      <c r="C448" s="12">
        <v>0</v>
      </c>
      <c r="D448" s="15">
        <v>5</v>
      </c>
    </row>
    <row r="449" spans="1:4" ht="18" customHeight="1" x14ac:dyDescent="0.2">
      <c r="A449" s="10">
        <v>6</v>
      </c>
      <c r="B449" s="11" t="s">
        <v>445</v>
      </c>
      <c r="C449" s="12">
        <v>0</v>
      </c>
      <c r="D449" s="15">
        <v>2</v>
      </c>
    </row>
    <row r="450" spans="1:4" ht="18" customHeight="1" x14ac:dyDescent="0.2">
      <c r="A450" s="10">
        <v>7</v>
      </c>
      <c r="B450" s="11" t="s">
        <v>446</v>
      </c>
      <c r="C450" s="12">
        <v>0</v>
      </c>
      <c r="D450" s="15">
        <v>6</v>
      </c>
    </row>
    <row r="451" spans="1:4" ht="18" customHeight="1" x14ac:dyDescent="0.2">
      <c r="A451" s="10">
        <v>8</v>
      </c>
      <c r="B451" s="11" t="s">
        <v>447</v>
      </c>
      <c r="C451" s="12">
        <v>0</v>
      </c>
      <c r="D451" s="15">
        <v>0</v>
      </c>
    </row>
    <row r="452" spans="1:4" ht="18" customHeight="1" x14ac:dyDescent="0.2">
      <c r="A452" s="10">
        <v>9</v>
      </c>
      <c r="B452" s="11" t="s">
        <v>448</v>
      </c>
      <c r="C452" s="12">
        <v>0</v>
      </c>
      <c r="D452" s="15">
        <v>1</v>
      </c>
    </row>
    <row r="453" spans="1:4" ht="18" customHeight="1" x14ac:dyDescent="0.2">
      <c r="A453" s="10">
        <v>10</v>
      </c>
      <c r="B453" s="11" t="s">
        <v>449</v>
      </c>
      <c r="C453" s="12">
        <v>0</v>
      </c>
      <c r="D453" s="15">
        <v>1</v>
      </c>
    </row>
    <row r="454" spans="1:4" ht="18" customHeight="1" x14ac:dyDescent="0.2">
      <c r="A454" s="10">
        <v>11</v>
      </c>
      <c r="B454" s="11" t="s">
        <v>450</v>
      </c>
      <c r="C454" s="12">
        <v>0</v>
      </c>
      <c r="D454" s="15">
        <v>0</v>
      </c>
    </row>
    <row r="455" spans="1:4" ht="18" customHeight="1" x14ac:dyDescent="0.2">
      <c r="A455" s="10">
        <v>12</v>
      </c>
      <c r="B455" s="11" t="s">
        <v>451</v>
      </c>
      <c r="C455" s="12">
        <v>0</v>
      </c>
      <c r="D455" s="15">
        <v>40</v>
      </c>
    </row>
    <row r="456" spans="1:4" ht="18" customHeight="1" x14ac:dyDescent="0.2">
      <c r="A456" s="10">
        <v>13</v>
      </c>
      <c r="B456" s="11" t="s">
        <v>452</v>
      </c>
      <c r="C456" s="12">
        <v>0</v>
      </c>
      <c r="D456" s="15">
        <v>2</v>
      </c>
    </row>
    <row r="457" spans="1:4" ht="18" customHeight="1" x14ac:dyDescent="0.2">
      <c r="A457" s="10">
        <v>14</v>
      </c>
      <c r="B457" s="11" t="s">
        <v>453</v>
      </c>
      <c r="C457" s="12">
        <v>0</v>
      </c>
      <c r="D457" s="15">
        <v>3</v>
      </c>
    </row>
    <row r="458" spans="1:4" ht="18" customHeight="1" x14ac:dyDescent="0.2">
      <c r="A458" s="10">
        <v>15</v>
      </c>
      <c r="B458" s="11" t="s">
        <v>454</v>
      </c>
      <c r="C458" s="12">
        <v>0</v>
      </c>
      <c r="D458" s="15">
        <v>3</v>
      </c>
    </row>
    <row r="459" spans="1:4" ht="18" customHeight="1" x14ac:dyDescent="0.2">
      <c r="A459" s="10">
        <v>16</v>
      </c>
      <c r="B459" s="11" t="s">
        <v>455</v>
      </c>
      <c r="C459" s="12">
        <v>0</v>
      </c>
      <c r="D459" s="15">
        <v>5</v>
      </c>
    </row>
    <row r="460" spans="1:4" ht="18" customHeight="1" x14ac:dyDescent="0.2">
      <c r="A460" s="7">
        <v>32</v>
      </c>
      <c r="B460" s="8" t="s">
        <v>456</v>
      </c>
      <c r="C460" s="9">
        <f>SUM(C461:C469)</f>
        <v>0</v>
      </c>
      <c r="D460" s="9">
        <f>SUM(D461:D469)</f>
        <v>458</v>
      </c>
    </row>
    <row r="461" spans="1:4" ht="18" customHeight="1" x14ac:dyDescent="0.2">
      <c r="A461" s="10">
        <v>1</v>
      </c>
      <c r="B461" s="11" t="s">
        <v>457</v>
      </c>
      <c r="C461" s="12">
        <v>0</v>
      </c>
      <c r="D461" s="15">
        <v>18</v>
      </c>
    </row>
    <row r="462" spans="1:4" ht="18" customHeight="1" x14ac:dyDescent="0.2">
      <c r="A462" s="10">
        <v>2</v>
      </c>
      <c r="B462" s="11" t="s">
        <v>458</v>
      </c>
      <c r="C462" s="12">
        <v>0</v>
      </c>
      <c r="D462" s="15">
        <v>70</v>
      </c>
    </row>
    <row r="463" spans="1:4" ht="18" customHeight="1" x14ac:dyDescent="0.2">
      <c r="A463" s="10">
        <v>3</v>
      </c>
      <c r="B463" s="11" t="s">
        <v>459</v>
      </c>
      <c r="C463" s="12">
        <v>0</v>
      </c>
      <c r="D463" s="15">
        <v>85</v>
      </c>
    </row>
    <row r="464" spans="1:4" ht="18" customHeight="1" x14ac:dyDescent="0.2">
      <c r="A464" s="10">
        <v>4</v>
      </c>
      <c r="B464" s="11" t="s">
        <v>460</v>
      </c>
      <c r="C464" s="12">
        <v>0</v>
      </c>
      <c r="D464" s="15">
        <v>35</v>
      </c>
    </row>
    <row r="465" spans="1:4" ht="18" customHeight="1" x14ac:dyDescent="0.2">
      <c r="A465" s="10">
        <v>5</v>
      </c>
      <c r="B465" s="11" t="s">
        <v>461</v>
      </c>
      <c r="C465" s="12">
        <v>0</v>
      </c>
      <c r="D465" s="15">
        <v>98</v>
      </c>
    </row>
    <row r="466" spans="1:4" ht="18" customHeight="1" x14ac:dyDescent="0.2">
      <c r="A466" s="10">
        <v>6</v>
      </c>
      <c r="B466" s="11" t="s">
        <v>462</v>
      </c>
      <c r="C466" s="12">
        <v>0</v>
      </c>
      <c r="D466" s="15">
        <v>52</v>
      </c>
    </row>
    <row r="467" spans="1:4" ht="18" customHeight="1" x14ac:dyDescent="0.2">
      <c r="A467" s="10">
        <v>7</v>
      </c>
      <c r="B467" s="11" t="s">
        <v>463</v>
      </c>
      <c r="C467" s="12">
        <v>0</v>
      </c>
      <c r="D467" s="15">
        <v>29</v>
      </c>
    </row>
    <row r="468" spans="1:4" ht="18" customHeight="1" x14ac:dyDescent="0.2">
      <c r="A468" s="10">
        <v>8</v>
      </c>
      <c r="B468" s="11" t="s">
        <v>464</v>
      </c>
      <c r="C468" s="12">
        <v>0</v>
      </c>
      <c r="D468" s="15">
        <v>59</v>
      </c>
    </row>
    <row r="469" spans="1:4" ht="18" customHeight="1" x14ac:dyDescent="0.2">
      <c r="A469" s="10">
        <v>9</v>
      </c>
      <c r="B469" s="11" t="s">
        <v>465</v>
      </c>
      <c r="C469" s="12">
        <v>0</v>
      </c>
      <c r="D469" s="15">
        <v>12</v>
      </c>
    </row>
    <row r="470" spans="1:4" ht="18" customHeight="1" x14ac:dyDescent="0.2">
      <c r="A470" s="7">
        <v>33</v>
      </c>
      <c r="B470" s="8" t="s">
        <v>466</v>
      </c>
      <c r="C470" s="9">
        <f>SUM(C471:C478)</f>
        <v>0</v>
      </c>
      <c r="D470" s="9">
        <f>SUM(D471:D478)</f>
        <v>130</v>
      </c>
    </row>
    <row r="471" spans="1:4" ht="18" customHeight="1" x14ac:dyDescent="0.2">
      <c r="A471" s="10">
        <v>1</v>
      </c>
      <c r="B471" s="11" t="s">
        <v>467</v>
      </c>
      <c r="C471" s="12">
        <v>0</v>
      </c>
      <c r="D471" s="15">
        <v>28</v>
      </c>
    </row>
    <row r="472" spans="1:4" ht="18" customHeight="1" x14ac:dyDescent="0.2">
      <c r="A472" s="10">
        <v>2</v>
      </c>
      <c r="B472" s="11" t="s">
        <v>468</v>
      </c>
      <c r="C472" s="12">
        <v>0</v>
      </c>
      <c r="D472" s="15">
        <v>13</v>
      </c>
    </row>
    <row r="473" spans="1:4" ht="18" customHeight="1" x14ac:dyDescent="0.2">
      <c r="A473" s="10">
        <v>3</v>
      </c>
      <c r="B473" s="11" t="s">
        <v>469</v>
      </c>
      <c r="C473" s="12">
        <v>0</v>
      </c>
      <c r="D473" s="15">
        <v>18</v>
      </c>
    </row>
    <row r="474" spans="1:4" ht="18" customHeight="1" x14ac:dyDescent="0.2">
      <c r="A474" s="10">
        <v>4</v>
      </c>
      <c r="B474" s="11" t="s">
        <v>470</v>
      </c>
      <c r="C474" s="12">
        <v>0</v>
      </c>
      <c r="D474" s="15">
        <v>17</v>
      </c>
    </row>
    <row r="475" spans="1:4" ht="18" customHeight="1" x14ac:dyDescent="0.2">
      <c r="A475" s="10">
        <v>5</v>
      </c>
      <c r="B475" s="11" t="s">
        <v>471</v>
      </c>
      <c r="C475" s="12">
        <v>0</v>
      </c>
      <c r="D475" s="15">
        <v>10</v>
      </c>
    </row>
    <row r="476" spans="1:4" ht="18" customHeight="1" x14ac:dyDescent="0.2">
      <c r="A476" s="10">
        <v>6</v>
      </c>
      <c r="B476" s="11" t="s">
        <v>472</v>
      </c>
      <c r="C476" s="12">
        <v>0</v>
      </c>
      <c r="D476" s="15">
        <v>14</v>
      </c>
    </row>
    <row r="477" spans="1:4" ht="18" customHeight="1" x14ac:dyDescent="0.2">
      <c r="A477" s="10">
        <v>7</v>
      </c>
      <c r="B477" s="11" t="s">
        <v>473</v>
      </c>
      <c r="C477" s="12">
        <v>0</v>
      </c>
      <c r="D477" s="15">
        <v>10</v>
      </c>
    </row>
    <row r="478" spans="1:4" ht="18" customHeight="1" x14ac:dyDescent="0.2">
      <c r="A478" s="10">
        <v>8</v>
      </c>
      <c r="B478" s="11" t="s">
        <v>474</v>
      </c>
      <c r="C478" s="12">
        <v>0</v>
      </c>
      <c r="D478" s="15">
        <v>20</v>
      </c>
    </row>
    <row r="479" spans="1:4" ht="18" customHeight="1" x14ac:dyDescent="0.2">
      <c r="A479" s="7">
        <v>34</v>
      </c>
      <c r="B479" s="8" t="s">
        <v>475</v>
      </c>
      <c r="C479" s="9">
        <f>SUM(C480:C490)</f>
        <v>0</v>
      </c>
      <c r="D479" s="9">
        <f>SUM(D480:D490)</f>
        <v>545</v>
      </c>
    </row>
    <row r="480" spans="1:4" ht="18" customHeight="1" x14ac:dyDescent="0.2">
      <c r="A480" s="10">
        <v>1</v>
      </c>
      <c r="B480" s="11" t="s">
        <v>476</v>
      </c>
      <c r="C480" s="12">
        <v>0</v>
      </c>
      <c r="D480" s="15">
        <v>62</v>
      </c>
    </row>
    <row r="481" spans="1:4" ht="18" customHeight="1" x14ac:dyDescent="0.2">
      <c r="A481" s="10">
        <v>2</v>
      </c>
      <c r="B481" s="11" t="s">
        <v>477</v>
      </c>
      <c r="C481" s="12">
        <v>0</v>
      </c>
      <c r="D481" s="15">
        <v>28</v>
      </c>
    </row>
    <row r="482" spans="1:4" ht="18" customHeight="1" x14ac:dyDescent="0.2">
      <c r="A482" s="10">
        <v>3</v>
      </c>
      <c r="B482" s="11" t="s">
        <v>478</v>
      </c>
      <c r="C482" s="12">
        <v>0</v>
      </c>
      <c r="D482" s="15">
        <v>40</v>
      </c>
    </row>
    <row r="483" spans="1:4" ht="18" customHeight="1" x14ac:dyDescent="0.2">
      <c r="A483" s="10">
        <v>4</v>
      </c>
      <c r="B483" s="11" t="s">
        <v>479</v>
      </c>
      <c r="C483" s="12">
        <v>0</v>
      </c>
      <c r="D483" s="15">
        <v>35</v>
      </c>
    </row>
    <row r="484" spans="1:4" ht="18" customHeight="1" x14ac:dyDescent="0.2">
      <c r="A484" s="10">
        <v>5</v>
      </c>
      <c r="B484" s="11" t="s">
        <v>480</v>
      </c>
      <c r="C484" s="12">
        <v>0</v>
      </c>
      <c r="D484" s="15">
        <v>143</v>
      </c>
    </row>
    <row r="485" spans="1:4" ht="18" customHeight="1" x14ac:dyDescent="0.2">
      <c r="A485" s="10">
        <v>6</v>
      </c>
      <c r="B485" s="11" t="s">
        <v>481</v>
      </c>
      <c r="C485" s="12">
        <v>0</v>
      </c>
      <c r="D485" s="15">
        <v>40</v>
      </c>
    </row>
    <row r="486" spans="1:4" ht="18" customHeight="1" x14ac:dyDescent="0.2">
      <c r="A486" s="10">
        <v>7</v>
      </c>
      <c r="B486" s="11" t="s">
        <v>482</v>
      </c>
      <c r="C486" s="12">
        <v>0</v>
      </c>
      <c r="D486" s="15">
        <v>55</v>
      </c>
    </row>
    <row r="487" spans="1:4" ht="18" customHeight="1" x14ac:dyDescent="0.2">
      <c r="A487" s="10">
        <v>8</v>
      </c>
      <c r="B487" s="11" t="s">
        <v>483</v>
      </c>
      <c r="C487" s="12">
        <v>0</v>
      </c>
      <c r="D487" s="15">
        <v>57</v>
      </c>
    </row>
    <row r="488" spans="1:4" ht="18" customHeight="1" x14ac:dyDescent="0.2">
      <c r="A488" s="10">
        <v>9</v>
      </c>
      <c r="B488" s="11" t="s">
        <v>484</v>
      </c>
      <c r="C488" s="12">
        <v>0</v>
      </c>
      <c r="D488" s="15">
        <v>30</v>
      </c>
    </row>
    <row r="489" spans="1:4" ht="18" customHeight="1" x14ac:dyDescent="0.2">
      <c r="A489" s="10">
        <v>10</v>
      </c>
      <c r="B489" s="11" t="s">
        <v>485</v>
      </c>
      <c r="C489" s="12">
        <v>0</v>
      </c>
      <c r="D489" s="15">
        <v>27</v>
      </c>
    </row>
    <row r="490" spans="1:4" ht="18" customHeight="1" x14ac:dyDescent="0.2">
      <c r="A490" s="10">
        <v>11</v>
      </c>
      <c r="B490" s="11" t="s">
        <v>486</v>
      </c>
      <c r="C490" s="12">
        <v>0</v>
      </c>
      <c r="D490" s="15">
        <v>28</v>
      </c>
    </row>
    <row r="491" spans="1:4" ht="18" customHeight="1" x14ac:dyDescent="0.2">
      <c r="A491" s="7">
        <v>35</v>
      </c>
      <c r="B491" s="8" t="s">
        <v>487</v>
      </c>
      <c r="C491" s="9">
        <f>SUM(C492:C503)</f>
        <v>0</v>
      </c>
      <c r="D491" s="9">
        <f>SUM(D492:D503)</f>
        <v>454</v>
      </c>
    </row>
    <row r="492" spans="1:4" ht="18" customHeight="1" x14ac:dyDescent="0.2">
      <c r="A492" s="10">
        <v>1</v>
      </c>
      <c r="B492" s="11" t="s">
        <v>488</v>
      </c>
      <c r="C492" s="12">
        <v>0</v>
      </c>
      <c r="D492" s="15">
        <v>6</v>
      </c>
    </row>
    <row r="493" spans="1:4" ht="18" customHeight="1" x14ac:dyDescent="0.2">
      <c r="A493" s="10">
        <v>2</v>
      </c>
      <c r="B493" s="11" t="s">
        <v>489</v>
      </c>
      <c r="C493" s="12">
        <v>0</v>
      </c>
      <c r="D493" s="15">
        <v>27</v>
      </c>
    </row>
    <row r="494" spans="1:4" ht="18" customHeight="1" x14ac:dyDescent="0.2">
      <c r="A494" s="10">
        <v>3</v>
      </c>
      <c r="B494" s="11" t="s">
        <v>490</v>
      </c>
      <c r="C494" s="12">
        <v>0</v>
      </c>
      <c r="D494" s="15">
        <v>8</v>
      </c>
    </row>
    <row r="495" spans="1:4" ht="18" customHeight="1" x14ac:dyDescent="0.2">
      <c r="A495" s="10">
        <v>4</v>
      </c>
      <c r="B495" s="11" t="s">
        <v>491</v>
      </c>
      <c r="C495" s="12">
        <v>0</v>
      </c>
      <c r="D495" s="15">
        <v>72</v>
      </c>
    </row>
    <row r="496" spans="1:4" ht="18" customHeight="1" x14ac:dyDescent="0.2">
      <c r="A496" s="10">
        <v>5</v>
      </c>
      <c r="B496" s="11" t="s">
        <v>492</v>
      </c>
      <c r="C496" s="12">
        <v>0</v>
      </c>
      <c r="D496" s="15">
        <v>3</v>
      </c>
    </row>
    <row r="497" spans="1:4" ht="18" customHeight="1" x14ac:dyDescent="0.2">
      <c r="A497" s="10">
        <v>6</v>
      </c>
      <c r="B497" s="11" t="s">
        <v>493</v>
      </c>
      <c r="C497" s="12">
        <v>0</v>
      </c>
      <c r="D497" s="15">
        <v>51</v>
      </c>
    </row>
    <row r="498" spans="1:4" ht="18" customHeight="1" x14ac:dyDescent="0.2">
      <c r="A498" s="10">
        <v>7</v>
      </c>
      <c r="B498" s="11" t="s">
        <v>494</v>
      </c>
      <c r="C498" s="12">
        <v>0</v>
      </c>
      <c r="D498" s="15">
        <v>45</v>
      </c>
    </row>
    <row r="499" spans="1:4" ht="18" customHeight="1" x14ac:dyDescent="0.2">
      <c r="A499" s="10">
        <v>8</v>
      </c>
      <c r="B499" s="11" t="s">
        <v>495</v>
      </c>
      <c r="C499" s="12">
        <v>0</v>
      </c>
      <c r="D499" s="15">
        <v>66</v>
      </c>
    </row>
    <row r="500" spans="1:4" ht="18" customHeight="1" x14ac:dyDescent="0.2">
      <c r="A500" s="10">
        <v>9</v>
      </c>
      <c r="B500" s="11" t="s">
        <v>496</v>
      </c>
      <c r="C500" s="12">
        <v>0</v>
      </c>
      <c r="D500" s="15">
        <v>46</v>
      </c>
    </row>
    <row r="501" spans="1:4" ht="18" customHeight="1" x14ac:dyDescent="0.2">
      <c r="A501" s="10">
        <v>10</v>
      </c>
      <c r="B501" s="11" t="s">
        <v>497</v>
      </c>
      <c r="C501" s="12">
        <v>0</v>
      </c>
      <c r="D501" s="15">
        <v>29</v>
      </c>
    </row>
    <row r="502" spans="1:4" ht="18" customHeight="1" x14ac:dyDescent="0.2">
      <c r="A502" s="10">
        <v>11</v>
      </c>
      <c r="B502" s="11" t="s">
        <v>498</v>
      </c>
      <c r="C502" s="12">
        <v>0</v>
      </c>
      <c r="D502" s="15">
        <v>65</v>
      </c>
    </row>
    <row r="503" spans="1:4" ht="18" customHeight="1" x14ac:dyDescent="0.2">
      <c r="A503" s="10">
        <v>12</v>
      </c>
      <c r="B503" s="11" t="s">
        <v>499</v>
      </c>
      <c r="C503" s="12">
        <v>0</v>
      </c>
      <c r="D503" s="15">
        <v>36</v>
      </c>
    </row>
    <row r="504" spans="1:4" ht="18" customHeight="1" x14ac:dyDescent="0.2">
      <c r="A504" s="7">
        <v>36</v>
      </c>
      <c r="B504" s="8" t="s">
        <v>500</v>
      </c>
      <c r="C504" s="9">
        <f>SUM(C505:C513)</f>
        <v>0</v>
      </c>
      <c r="D504" s="9">
        <f>SUM(D505:D513)</f>
        <v>286</v>
      </c>
    </row>
    <row r="505" spans="1:4" ht="18" customHeight="1" x14ac:dyDescent="0.2">
      <c r="A505" s="10">
        <v>1</v>
      </c>
      <c r="B505" s="11" t="s">
        <v>501</v>
      </c>
      <c r="C505" s="12">
        <v>0</v>
      </c>
      <c r="D505" s="15">
        <v>23</v>
      </c>
    </row>
    <row r="506" spans="1:4" ht="18" customHeight="1" x14ac:dyDescent="0.2">
      <c r="A506" s="10">
        <v>2</v>
      </c>
      <c r="B506" s="11" t="s">
        <v>502</v>
      </c>
      <c r="C506" s="12">
        <v>0</v>
      </c>
      <c r="D506" s="15">
        <v>41</v>
      </c>
    </row>
    <row r="507" spans="1:4" ht="18" customHeight="1" x14ac:dyDescent="0.2">
      <c r="A507" s="10">
        <v>3</v>
      </c>
      <c r="B507" s="11" t="s">
        <v>503</v>
      </c>
      <c r="C507" s="12">
        <v>0</v>
      </c>
      <c r="D507" s="15">
        <v>29</v>
      </c>
    </row>
    <row r="508" spans="1:4" ht="18" customHeight="1" x14ac:dyDescent="0.2">
      <c r="A508" s="10">
        <v>4</v>
      </c>
      <c r="B508" s="11" t="s">
        <v>504</v>
      </c>
      <c r="C508" s="12">
        <v>0</v>
      </c>
      <c r="D508" s="15">
        <v>35</v>
      </c>
    </row>
    <row r="509" spans="1:4" ht="18" customHeight="1" x14ac:dyDescent="0.2">
      <c r="A509" s="10">
        <v>5</v>
      </c>
      <c r="B509" s="11" t="s">
        <v>505</v>
      </c>
      <c r="C509" s="12">
        <v>0</v>
      </c>
      <c r="D509" s="15">
        <v>25</v>
      </c>
    </row>
    <row r="510" spans="1:4" ht="18" customHeight="1" x14ac:dyDescent="0.2">
      <c r="A510" s="10">
        <v>6</v>
      </c>
      <c r="B510" s="11" t="s">
        <v>506</v>
      </c>
      <c r="C510" s="12">
        <v>0</v>
      </c>
      <c r="D510" s="15">
        <v>30</v>
      </c>
    </row>
    <row r="511" spans="1:4" ht="18" customHeight="1" x14ac:dyDescent="0.2">
      <c r="A511" s="10">
        <v>7</v>
      </c>
      <c r="B511" s="11" t="s">
        <v>507</v>
      </c>
      <c r="C511" s="12">
        <v>0</v>
      </c>
      <c r="D511" s="15">
        <v>49</v>
      </c>
    </row>
    <row r="512" spans="1:4" ht="18" customHeight="1" x14ac:dyDescent="0.2">
      <c r="A512" s="10">
        <v>8</v>
      </c>
      <c r="B512" s="11" t="s">
        <v>508</v>
      </c>
      <c r="C512" s="12">
        <v>0</v>
      </c>
      <c r="D512" s="15">
        <v>28</v>
      </c>
    </row>
    <row r="513" spans="1:4" ht="18" customHeight="1" x14ac:dyDescent="0.2">
      <c r="A513" s="10">
        <v>9</v>
      </c>
      <c r="B513" s="11" t="s">
        <v>509</v>
      </c>
      <c r="C513" s="12">
        <v>0</v>
      </c>
      <c r="D513" s="15">
        <v>26</v>
      </c>
    </row>
    <row r="514" spans="1:4" ht="18" customHeight="1" x14ac:dyDescent="0.2">
      <c r="A514" s="7">
        <v>37</v>
      </c>
      <c r="B514" s="8" t="s">
        <v>510</v>
      </c>
      <c r="C514" s="9">
        <f>SUM(C515:C517)</f>
        <v>0</v>
      </c>
      <c r="D514" s="9">
        <f>SUM(D515:D517)</f>
        <v>26</v>
      </c>
    </row>
    <row r="515" spans="1:4" ht="18" customHeight="1" x14ac:dyDescent="0.2">
      <c r="A515" s="10">
        <v>1</v>
      </c>
      <c r="B515" s="11" t="s">
        <v>511</v>
      </c>
      <c r="C515" s="12">
        <v>0</v>
      </c>
      <c r="D515" s="15">
        <v>5</v>
      </c>
    </row>
    <row r="516" spans="1:4" ht="18" customHeight="1" x14ac:dyDescent="0.2">
      <c r="A516" s="10">
        <v>2</v>
      </c>
      <c r="B516" s="11" t="s">
        <v>512</v>
      </c>
      <c r="C516" s="12">
        <v>0</v>
      </c>
      <c r="D516" s="15">
        <v>13</v>
      </c>
    </row>
    <row r="517" spans="1:4" ht="18" customHeight="1" x14ac:dyDescent="0.2">
      <c r="A517" s="10">
        <v>3</v>
      </c>
      <c r="B517" s="11" t="s">
        <v>513</v>
      </c>
      <c r="C517" s="12">
        <v>0</v>
      </c>
      <c r="D517" s="15">
        <v>8</v>
      </c>
    </row>
    <row r="518" spans="1:4" ht="18" customHeight="1" x14ac:dyDescent="0.2">
      <c r="A518" s="7">
        <v>38</v>
      </c>
      <c r="B518" s="8" t="s">
        <v>514</v>
      </c>
      <c r="C518" s="9">
        <f>SUM(C519:C531)</f>
        <v>0</v>
      </c>
      <c r="D518" s="9">
        <f>SUM(D519:D531)</f>
        <v>850</v>
      </c>
    </row>
    <row r="519" spans="1:4" ht="18" customHeight="1" x14ac:dyDescent="0.2">
      <c r="A519" s="10">
        <v>1</v>
      </c>
      <c r="B519" s="11" t="s">
        <v>515</v>
      </c>
      <c r="C519" s="12">
        <v>0</v>
      </c>
      <c r="D519" s="15">
        <v>96</v>
      </c>
    </row>
    <row r="520" spans="1:4" ht="18" customHeight="1" x14ac:dyDescent="0.2">
      <c r="A520" s="10">
        <v>2</v>
      </c>
      <c r="B520" s="11" t="s">
        <v>516</v>
      </c>
      <c r="C520" s="12">
        <v>0</v>
      </c>
      <c r="D520" s="15">
        <v>42</v>
      </c>
    </row>
    <row r="521" spans="1:4" ht="18" customHeight="1" x14ac:dyDescent="0.2">
      <c r="A521" s="10">
        <v>3</v>
      </c>
      <c r="B521" s="11" t="s">
        <v>517</v>
      </c>
      <c r="C521" s="12">
        <v>0</v>
      </c>
      <c r="D521" s="15">
        <v>48</v>
      </c>
    </row>
    <row r="522" spans="1:4" ht="18" customHeight="1" x14ac:dyDescent="0.2">
      <c r="A522" s="10">
        <v>4</v>
      </c>
      <c r="B522" s="11" t="s">
        <v>518</v>
      </c>
      <c r="C522" s="12">
        <v>0</v>
      </c>
      <c r="D522" s="15">
        <v>67</v>
      </c>
    </row>
    <row r="523" spans="1:4" ht="18" customHeight="1" x14ac:dyDescent="0.2">
      <c r="A523" s="10">
        <v>5</v>
      </c>
      <c r="B523" s="11" t="s">
        <v>519</v>
      </c>
      <c r="C523" s="12">
        <v>0</v>
      </c>
      <c r="D523" s="15">
        <v>46</v>
      </c>
    </row>
    <row r="524" spans="1:4" ht="18" customHeight="1" x14ac:dyDescent="0.2">
      <c r="A524" s="10">
        <v>6</v>
      </c>
      <c r="B524" s="11" t="s">
        <v>520</v>
      </c>
      <c r="C524" s="12">
        <v>0</v>
      </c>
      <c r="D524" s="15">
        <v>317</v>
      </c>
    </row>
    <row r="525" spans="1:4" ht="18" customHeight="1" x14ac:dyDescent="0.2">
      <c r="A525" s="10">
        <v>7</v>
      </c>
      <c r="B525" s="11" t="s">
        <v>521</v>
      </c>
      <c r="C525" s="12">
        <v>0</v>
      </c>
      <c r="D525" s="15">
        <v>43</v>
      </c>
    </row>
    <row r="526" spans="1:4" ht="18" customHeight="1" x14ac:dyDescent="0.2">
      <c r="A526" s="10">
        <v>8</v>
      </c>
      <c r="B526" s="11" t="s">
        <v>522</v>
      </c>
      <c r="C526" s="12">
        <v>0</v>
      </c>
      <c r="D526" s="15">
        <v>13</v>
      </c>
    </row>
    <row r="527" spans="1:4" ht="18" customHeight="1" x14ac:dyDescent="0.2">
      <c r="A527" s="10">
        <v>9</v>
      </c>
      <c r="B527" s="11" t="s">
        <v>523</v>
      </c>
      <c r="C527" s="12">
        <v>0</v>
      </c>
      <c r="D527" s="15">
        <v>17</v>
      </c>
    </row>
    <row r="528" spans="1:4" ht="18" customHeight="1" x14ac:dyDescent="0.2">
      <c r="A528" s="10">
        <v>10</v>
      </c>
      <c r="B528" s="11" t="s">
        <v>524</v>
      </c>
      <c r="C528" s="12">
        <v>0</v>
      </c>
      <c r="D528" s="15">
        <v>20</v>
      </c>
    </row>
    <row r="529" spans="1:4" ht="18" customHeight="1" x14ac:dyDescent="0.2">
      <c r="A529" s="10">
        <v>11</v>
      </c>
      <c r="B529" s="11" t="s">
        <v>525</v>
      </c>
      <c r="C529" s="12">
        <v>0</v>
      </c>
      <c r="D529" s="15">
        <v>85</v>
      </c>
    </row>
    <row r="530" spans="1:4" ht="18" customHeight="1" x14ac:dyDescent="0.2">
      <c r="A530" s="10">
        <v>12</v>
      </c>
      <c r="B530" s="11" t="s">
        <v>526</v>
      </c>
      <c r="C530" s="12">
        <v>0</v>
      </c>
      <c r="D530" s="15">
        <v>18</v>
      </c>
    </row>
    <row r="531" spans="1:4" ht="18" customHeight="1" x14ac:dyDescent="0.2">
      <c r="A531" s="10">
        <v>13</v>
      </c>
      <c r="B531" s="11" t="s">
        <v>527</v>
      </c>
      <c r="C531" s="12">
        <v>0</v>
      </c>
      <c r="D531" s="15">
        <v>38</v>
      </c>
    </row>
    <row r="532" spans="1:4" ht="18" customHeight="1" x14ac:dyDescent="0.2">
      <c r="A532" s="7">
        <v>39</v>
      </c>
      <c r="B532" s="8" t="s">
        <v>528</v>
      </c>
      <c r="C532" s="9">
        <f>SUM(C533:C539)</f>
        <v>0</v>
      </c>
      <c r="D532" s="9">
        <f>SUM(D533:D539)</f>
        <v>535</v>
      </c>
    </row>
    <row r="533" spans="1:4" ht="18" customHeight="1" x14ac:dyDescent="0.2">
      <c r="A533" s="10">
        <v>1</v>
      </c>
      <c r="B533" s="11" t="s">
        <v>529</v>
      </c>
      <c r="C533" s="12">
        <v>0</v>
      </c>
      <c r="D533" s="15">
        <v>151</v>
      </c>
    </row>
    <row r="534" spans="1:4" ht="18" customHeight="1" x14ac:dyDescent="0.2">
      <c r="A534" s="10">
        <v>2</v>
      </c>
      <c r="B534" s="11" t="s">
        <v>530</v>
      </c>
      <c r="C534" s="12">
        <v>0</v>
      </c>
      <c r="D534" s="15">
        <v>91</v>
      </c>
    </row>
    <row r="535" spans="1:4" ht="18" customHeight="1" x14ac:dyDescent="0.2">
      <c r="A535" s="10">
        <v>3</v>
      </c>
      <c r="B535" s="11" t="s">
        <v>531</v>
      </c>
      <c r="C535" s="12">
        <v>0</v>
      </c>
      <c r="D535" s="15">
        <v>61</v>
      </c>
    </row>
    <row r="536" spans="1:4" ht="18" customHeight="1" x14ac:dyDescent="0.2">
      <c r="A536" s="10">
        <v>4</v>
      </c>
      <c r="B536" s="11" t="s">
        <v>532</v>
      </c>
      <c r="C536" s="12">
        <v>0</v>
      </c>
      <c r="D536" s="15">
        <v>64</v>
      </c>
    </row>
    <row r="537" spans="1:4" ht="18" customHeight="1" x14ac:dyDescent="0.2">
      <c r="A537" s="10">
        <v>5</v>
      </c>
      <c r="B537" s="11" t="s">
        <v>533</v>
      </c>
      <c r="C537" s="12">
        <v>0</v>
      </c>
      <c r="D537" s="15">
        <v>93</v>
      </c>
    </row>
    <row r="538" spans="1:4" ht="18" customHeight="1" x14ac:dyDescent="0.2">
      <c r="A538" s="10">
        <v>6</v>
      </c>
      <c r="B538" s="11" t="s">
        <v>534</v>
      </c>
      <c r="C538" s="12">
        <v>0</v>
      </c>
      <c r="D538" s="15">
        <v>30</v>
      </c>
    </row>
    <row r="539" spans="1:4" ht="18" customHeight="1" x14ac:dyDescent="0.2">
      <c r="A539" s="10">
        <v>7</v>
      </c>
      <c r="B539" s="11" t="s">
        <v>535</v>
      </c>
      <c r="C539" s="12">
        <v>0</v>
      </c>
      <c r="D539" s="15">
        <v>45</v>
      </c>
    </row>
    <row r="540" spans="1:4" ht="18" customHeight="1" x14ac:dyDescent="0.2">
      <c r="A540" s="7">
        <v>40</v>
      </c>
      <c r="B540" s="8" t="s">
        <v>536</v>
      </c>
      <c r="C540" s="9">
        <f>SUM(C541:C548)</f>
        <v>0</v>
      </c>
      <c r="D540" s="9">
        <f>SUM(D541:D548)</f>
        <v>131</v>
      </c>
    </row>
    <row r="541" spans="1:4" ht="18" customHeight="1" x14ac:dyDescent="0.2">
      <c r="A541" s="10">
        <v>1</v>
      </c>
      <c r="B541" s="11" t="s">
        <v>537</v>
      </c>
      <c r="C541" s="12">
        <v>0</v>
      </c>
      <c r="D541" s="15">
        <v>26</v>
      </c>
    </row>
    <row r="542" spans="1:4" ht="18" customHeight="1" x14ac:dyDescent="0.2">
      <c r="A542" s="10">
        <v>2</v>
      </c>
      <c r="B542" s="11" t="s">
        <v>538</v>
      </c>
      <c r="C542" s="12">
        <v>0</v>
      </c>
      <c r="D542" s="15">
        <v>15</v>
      </c>
    </row>
    <row r="543" spans="1:4" ht="18" customHeight="1" x14ac:dyDescent="0.2">
      <c r="A543" s="10">
        <v>3</v>
      </c>
      <c r="B543" s="11" t="s">
        <v>539</v>
      </c>
      <c r="C543" s="12">
        <v>0</v>
      </c>
      <c r="D543" s="15">
        <v>13</v>
      </c>
    </row>
    <row r="544" spans="1:4" ht="18" customHeight="1" x14ac:dyDescent="0.2">
      <c r="A544" s="10">
        <v>4</v>
      </c>
      <c r="B544" s="11" t="s">
        <v>540</v>
      </c>
      <c r="C544" s="12">
        <v>0</v>
      </c>
      <c r="D544" s="15">
        <v>6</v>
      </c>
    </row>
    <row r="545" spans="1:4" ht="18" customHeight="1" x14ac:dyDescent="0.2">
      <c r="A545" s="10">
        <v>5</v>
      </c>
      <c r="B545" s="11" t="s">
        <v>541</v>
      </c>
      <c r="C545" s="12">
        <v>0</v>
      </c>
      <c r="D545" s="15">
        <v>9</v>
      </c>
    </row>
    <row r="546" spans="1:4" ht="18" customHeight="1" x14ac:dyDescent="0.2">
      <c r="A546" s="10">
        <v>6</v>
      </c>
      <c r="B546" s="11" t="s">
        <v>542</v>
      </c>
      <c r="C546" s="12">
        <v>0</v>
      </c>
      <c r="D546" s="15">
        <v>25</v>
      </c>
    </row>
    <row r="547" spans="1:4" ht="18" customHeight="1" x14ac:dyDescent="0.2">
      <c r="A547" s="10">
        <v>7</v>
      </c>
      <c r="B547" s="11" t="s">
        <v>543</v>
      </c>
      <c r="C547" s="12">
        <v>0</v>
      </c>
      <c r="D547" s="15">
        <v>20</v>
      </c>
    </row>
    <row r="548" spans="1:4" ht="18" customHeight="1" x14ac:dyDescent="0.2">
      <c r="A548" s="10">
        <v>8</v>
      </c>
      <c r="B548" s="11" t="s">
        <v>544</v>
      </c>
      <c r="C548" s="12">
        <v>0</v>
      </c>
      <c r="D548" s="15">
        <v>17</v>
      </c>
    </row>
    <row r="549" spans="1:4" ht="18" customHeight="1" x14ac:dyDescent="0.2">
      <c r="A549" s="7">
        <v>41</v>
      </c>
      <c r="B549" s="8" t="s">
        <v>545</v>
      </c>
      <c r="C549" s="9">
        <f>SUM(C550:C558)</f>
        <v>0</v>
      </c>
      <c r="D549" s="9">
        <f>SUM(D550:D558)</f>
        <v>833</v>
      </c>
    </row>
    <row r="550" spans="1:4" ht="18" customHeight="1" x14ac:dyDescent="0.2">
      <c r="A550" s="10">
        <v>1</v>
      </c>
      <c r="B550" s="11" t="s">
        <v>546</v>
      </c>
      <c r="C550" s="12">
        <v>0</v>
      </c>
      <c r="D550" s="15">
        <v>175</v>
      </c>
    </row>
    <row r="551" spans="1:4" ht="18" customHeight="1" x14ac:dyDescent="0.2">
      <c r="A551" s="10">
        <v>2</v>
      </c>
      <c r="B551" s="11" t="s">
        <v>547</v>
      </c>
      <c r="C551" s="12">
        <v>0</v>
      </c>
      <c r="D551" s="15">
        <v>57</v>
      </c>
    </row>
    <row r="552" spans="1:4" ht="18" customHeight="1" x14ac:dyDescent="0.2">
      <c r="A552" s="10">
        <v>3</v>
      </c>
      <c r="B552" s="11" t="s">
        <v>548</v>
      </c>
      <c r="C552" s="12">
        <v>0</v>
      </c>
      <c r="D552" s="15">
        <v>132</v>
      </c>
    </row>
    <row r="553" spans="1:4" ht="18" customHeight="1" x14ac:dyDescent="0.2">
      <c r="A553" s="10">
        <v>4</v>
      </c>
      <c r="B553" s="11" t="s">
        <v>549</v>
      </c>
      <c r="C553" s="12">
        <v>0</v>
      </c>
      <c r="D553" s="15">
        <v>89</v>
      </c>
    </row>
    <row r="554" spans="1:4" ht="18" customHeight="1" x14ac:dyDescent="0.2">
      <c r="A554" s="10">
        <v>5</v>
      </c>
      <c r="B554" s="11" t="s">
        <v>550</v>
      </c>
      <c r="C554" s="12">
        <v>0</v>
      </c>
      <c r="D554" s="15">
        <v>60</v>
      </c>
    </row>
    <row r="555" spans="1:4" ht="18" customHeight="1" x14ac:dyDescent="0.2">
      <c r="A555" s="10">
        <v>6</v>
      </c>
      <c r="B555" s="11" t="s">
        <v>551</v>
      </c>
      <c r="C555" s="12">
        <v>0</v>
      </c>
      <c r="D555" s="15">
        <v>109</v>
      </c>
    </row>
    <row r="556" spans="1:4" ht="18" customHeight="1" x14ac:dyDescent="0.2">
      <c r="A556" s="10">
        <v>7</v>
      </c>
      <c r="B556" s="11" t="s">
        <v>552</v>
      </c>
      <c r="C556" s="12">
        <v>0</v>
      </c>
      <c r="D556" s="15">
        <v>23</v>
      </c>
    </row>
    <row r="557" spans="1:4" ht="18" customHeight="1" x14ac:dyDescent="0.2">
      <c r="A557" s="10">
        <v>8</v>
      </c>
      <c r="B557" s="11" t="s">
        <v>553</v>
      </c>
      <c r="C557" s="12">
        <v>0</v>
      </c>
      <c r="D557" s="15">
        <v>154</v>
      </c>
    </row>
    <row r="558" spans="1:4" ht="18" customHeight="1" x14ac:dyDescent="0.2">
      <c r="A558" s="10">
        <v>9</v>
      </c>
      <c r="B558" s="11" t="s">
        <v>554</v>
      </c>
      <c r="C558" s="12">
        <v>0</v>
      </c>
      <c r="D558" s="15">
        <v>34</v>
      </c>
    </row>
    <row r="559" spans="1:4" ht="18" customHeight="1" x14ac:dyDescent="0.2">
      <c r="A559" s="7">
        <v>42</v>
      </c>
      <c r="B559" s="8" t="s">
        <v>555</v>
      </c>
      <c r="C559" s="9">
        <f>SUM(C560:C564)</f>
        <v>0</v>
      </c>
      <c r="D559" s="9">
        <f>SUM(D560:D564)</f>
        <v>167</v>
      </c>
    </row>
    <row r="560" spans="1:4" ht="18" customHeight="1" x14ac:dyDescent="0.2">
      <c r="A560" s="10">
        <v>1</v>
      </c>
      <c r="B560" s="11" t="s">
        <v>556</v>
      </c>
      <c r="C560" s="12">
        <v>0</v>
      </c>
      <c r="D560" s="15">
        <v>38</v>
      </c>
    </row>
    <row r="561" spans="1:4" ht="18" customHeight="1" x14ac:dyDescent="0.2">
      <c r="A561" s="10">
        <v>2</v>
      </c>
      <c r="B561" s="11" t="s">
        <v>557</v>
      </c>
      <c r="C561" s="12">
        <v>0</v>
      </c>
      <c r="D561" s="15">
        <v>37</v>
      </c>
    </row>
    <row r="562" spans="1:4" ht="18" customHeight="1" x14ac:dyDescent="0.2">
      <c r="A562" s="10">
        <v>3</v>
      </c>
      <c r="B562" s="11" t="s">
        <v>558</v>
      </c>
      <c r="C562" s="12">
        <v>0</v>
      </c>
      <c r="D562" s="15">
        <v>23</v>
      </c>
    </row>
    <row r="563" spans="1:4" ht="18" customHeight="1" x14ac:dyDescent="0.2">
      <c r="A563" s="10">
        <v>4</v>
      </c>
      <c r="B563" s="11" t="s">
        <v>559</v>
      </c>
      <c r="C563" s="12">
        <v>0</v>
      </c>
      <c r="D563" s="15">
        <v>46</v>
      </c>
    </row>
    <row r="564" spans="1:4" ht="18" customHeight="1" x14ac:dyDescent="0.2">
      <c r="A564" s="10">
        <v>5</v>
      </c>
      <c r="B564" s="11" t="s">
        <v>560</v>
      </c>
      <c r="C564" s="12">
        <v>0</v>
      </c>
      <c r="D564" s="15">
        <v>23</v>
      </c>
    </row>
    <row r="565" spans="1:4" ht="18" customHeight="1" x14ac:dyDescent="0.2">
      <c r="A565" s="7">
        <v>43</v>
      </c>
      <c r="B565" s="8" t="s">
        <v>561</v>
      </c>
      <c r="C565" s="9">
        <f>SUM(C566:C573)</f>
        <v>0</v>
      </c>
      <c r="D565" s="9">
        <f>SUM(D566:D573)</f>
        <v>200</v>
      </c>
    </row>
    <row r="566" spans="1:4" ht="18" customHeight="1" x14ac:dyDescent="0.2">
      <c r="A566" s="10">
        <v>1</v>
      </c>
      <c r="B566" s="11" t="s">
        <v>562</v>
      </c>
      <c r="C566" s="12">
        <v>0</v>
      </c>
      <c r="D566" s="15">
        <v>42</v>
      </c>
    </row>
    <row r="567" spans="1:4" ht="18" customHeight="1" x14ac:dyDescent="0.2">
      <c r="A567" s="10">
        <v>2</v>
      </c>
      <c r="B567" s="11" t="s">
        <v>563</v>
      </c>
      <c r="C567" s="12">
        <v>0</v>
      </c>
      <c r="D567" s="15">
        <v>25</v>
      </c>
    </row>
    <row r="568" spans="1:4" ht="18" customHeight="1" x14ac:dyDescent="0.2">
      <c r="A568" s="10">
        <v>3</v>
      </c>
      <c r="B568" s="11" t="s">
        <v>564</v>
      </c>
      <c r="C568" s="12">
        <v>0</v>
      </c>
      <c r="D568" s="15">
        <v>39</v>
      </c>
    </row>
    <row r="569" spans="1:4" ht="18" customHeight="1" x14ac:dyDescent="0.2">
      <c r="A569" s="10">
        <v>4</v>
      </c>
      <c r="B569" s="11" t="s">
        <v>565</v>
      </c>
      <c r="C569" s="12">
        <v>0</v>
      </c>
      <c r="D569" s="15">
        <v>7</v>
      </c>
    </row>
    <row r="570" spans="1:4" ht="18" customHeight="1" x14ac:dyDescent="0.2">
      <c r="A570" s="10">
        <v>5</v>
      </c>
      <c r="B570" s="11" t="s">
        <v>566</v>
      </c>
      <c r="C570" s="12">
        <v>0</v>
      </c>
      <c r="D570" s="15">
        <v>67</v>
      </c>
    </row>
    <row r="571" spans="1:4" ht="18" customHeight="1" x14ac:dyDescent="0.2">
      <c r="A571" s="10">
        <v>6</v>
      </c>
      <c r="B571" s="11" t="s">
        <v>567</v>
      </c>
      <c r="C571" s="12">
        <v>0</v>
      </c>
      <c r="D571" s="15">
        <v>6</v>
      </c>
    </row>
    <row r="572" spans="1:4" ht="18" customHeight="1" x14ac:dyDescent="0.2">
      <c r="A572" s="10">
        <v>7</v>
      </c>
      <c r="B572" s="11" t="s">
        <v>568</v>
      </c>
      <c r="C572" s="12">
        <v>0</v>
      </c>
      <c r="D572" s="15">
        <v>4</v>
      </c>
    </row>
    <row r="573" spans="1:4" ht="18" customHeight="1" x14ac:dyDescent="0.2">
      <c r="A573" s="10">
        <v>8</v>
      </c>
      <c r="B573" s="11" t="s">
        <v>569</v>
      </c>
      <c r="C573" s="12">
        <v>0</v>
      </c>
      <c r="D573" s="15">
        <v>10</v>
      </c>
    </row>
    <row r="574" spans="1:4" ht="18" customHeight="1" x14ac:dyDescent="0.2">
      <c r="A574" s="7">
        <v>44</v>
      </c>
      <c r="B574" s="8" t="s">
        <v>570</v>
      </c>
      <c r="C574" s="9">
        <f>SUM(C575:C584)</f>
        <v>0</v>
      </c>
      <c r="D574" s="9">
        <f>SUM(D575:D584)</f>
        <v>168</v>
      </c>
    </row>
    <row r="575" spans="1:4" ht="18" customHeight="1" x14ac:dyDescent="0.2">
      <c r="A575" s="10">
        <v>1</v>
      </c>
      <c r="B575" s="11" t="s">
        <v>571</v>
      </c>
      <c r="C575" s="12">
        <v>0</v>
      </c>
      <c r="D575" s="15">
        <v>7</v>
      </c>
    </row>
    <row r="576" spans="1:4" ht="18" customHeight="1" x14ac:dyDescent="0.2">
      <c r="A576" s="10">
        <v>2</v>
      </c>
      <c r="B576" s="11" t="s">
        <v>572</v>
      </c>
      <c r="C576" s="12">
        <v>0</v>
      </c>
      <c r="D576" s="15">
        <v>28</v>
      </c>
    </row>
    <row r="577" spans="1:4" ht="18" customHeight="1" x14ac:dyDescent="0.2">
      <c r="A577" s="10">
        <v>3</v>
      </c>
      <c r="B577" s="11" t="s">
        <v>573</v>
      </c>
      <c r="C577" s="12">
        <v>0</v>
      </c>
      <c r="D577" s="15">
        <v>11</v>
      </c>
    </row>
    <row r="578" spans="1:4" ht="18" customHeight="1" x14ac:dyDescent="0.2">
      <c r="A578" s="10">
        <v>4</v>
      </c>
      <c r="B578" s="11" t="s">
        <v>574</v>
      </c>
      <c r="C578" s="12">
        <v>0</v>
      </c>
      <c r="D578" s="15">
        <v>32</v>
      </c>
    </row>
    <row r="579" spans="1:4" ht="18" customHeight="1" x14ac:dyDescent="0.2">
      <c r="A579" s="10">
        <v>5</v>
      </c>
      <c r="B579" s="11" t="s">
        <v>575</v>
      </c>
      <c r="C579" s="12">
        <v>0</v>
      </c>
      <c r="D579" s="15">
        <v>31</v>
      </c>
    </row>
    <row r="580" spans="1:4" ht="18" customHeight="1" x14ac:dyDescent="0.2">
      <c r="A580" s="10">
        <v>6</v>
      </c>
      <c r="B580" s="11" t="s">
        <v>576</v>
      </c>
      <c r="C580" s="12">
        <v>0</v>
      </c>
      <c r="D580" s="15">
        <v>8</v>
      </c>
    </row>
    <row r="581" spans="1:4" ht="18" customHeight="1" x14ac:dyDescent="0.2">
      <c r="A581" s="10">
        <v>7</v>
      </c>
      <c r="B581" s="11" t="s">
        <v>577</v>
      </c>
      <c r="C581" s="12">
        <v>0</v>
      </c>
      <c r="D581" s="15">
        <v>24</v>
      </c>
    </row>
    <row r="582" spans="1:4" ht="18" customHeight="1" x14ac:dyDescent="0.2">
      <c r="A582" s="10">
        <v>8</v>
      </c>
      <c r="B582" s="11" t="s">
        <v>578</v>
      </c>
      <c r="C582" s="12">
        <v>0</v>
      </c>
      <c r="D582" s="15">
        <v>11</v>
      </c>
    </row>
    <row r="583" spans="1:4" ht="18" customHeight="1" x14ac:dyDescent="0.2">
      <c r="A583" s="10">
        <v>9</v>
      </c>
      <c r="B583" s="11" t="s">
        <v>579</v>
      </c>
      <c r="C583" s="12">
        <v>0</v>
      </c>
      <c r="D583" s="15">
        <v>2</v>
      </c>
    </row>
    <row r="584" spans="1:4" ht="18" customHeight="1" x14ac:dyDescent="0.2">
      <c r="A584" s="10">
        <v>10</v>
      </c>
      <c r="B584" s="11" t="s">
        <v>580</v>
      </c>
      <c r="C584" s="12">
        <v>0</v>
      </c>
      <c r="D584" s="15">
        <v>14</v>
      </c>
    </row>
    <row r="585" spans="1:4" ht="18" customHeight="1" x14ac:dyDescent="0.2">
      <c r="A585" s="7">
        <v>45</v>
      </c>
      <c r="B585" s="8" t="s">
        <v>581</v>
      </c>
      <c r="C585" s="9">
        <f>SUM(C586:C605)</f>
        <v>0</v>
      </c>
      <c r="D585" s="9">
        <f>SUM(D586:D605)</f>
        <v>3604</v>
      </c>
    </row>
    <row r="586" spans="1:4" ht="18" customHeight="1" x14ac:dyDescent="0.2">
      <c r="A586" s="10">
        <v>1</v>
      </c>
      <c r="B586" s="11" t="s">
        <v>582</v>
      </c>
      <c r="C586" s="12">
        <v>0</v>
      </c>
      <c r="D586" s="15">
        <v>372</v>
      </c>
    </row>
    <row r="587" spans="1:4" ht="18" customHeight="1" x14ac:dyDescent="0.2">
      <c r="A587" s="10">
        <v>2</v>
      </c>
      <c r="B587" s="11" t="s">
        <v>583</v>
      </c>
      <c r="C587" s="12">
        <v>0</v>
      </c>
      <c r="D587" s="15">
        <v>188</v>
      </c>
    </row>
    <row r="588" spans="1:4" ht="18" customHeight="1" x14ac:dyDescent="0.2">
      <c r="A588" s="10">
        <v>3</v>
      </c>
      <c r="B588" s="11" t="s">
        <v>584</v>
      </c>
      <c r="C588" s="12">
        <v>0</v>
      </c>
      <c r="D588" s="15">
        <v>103</v>
      </c>
    </row>
    <row r="589" spans="1:4" ht="18" customHeight="1" x14ac:dyDescent="0.2">
      <c r="A589" s="10">
        <v>4</v>
      </c>
      <c r="B589" s="11" t="s">
        <v>585</v>
      </c>
      <c r="C589" s="12">
        <v>0</v>
      </c>
      <c r="D589" s="15">
        <v>156</v>
      </c>
    </row>
    <row r="590" spans="1:4" ht="18" customHeight="1" x14ac:dyDescent="0.2">
      <c r="A590" s="10">
        <v>5</v>
      </c>
      <c r="B590" s="11" t="s">
        <v>586</v>
      </c>
      <c r="C590" s="12">
        <v>0</v>
      </c>
      <c r="D590" s="15">
        <v>129</v>
      </c>
    </row>
    <row r="591" spans="1:4" ht="18" customHeight="1" x14ac:dyDescent="0.2">
      <c r="A591" s="10">
        <v>6</v>
      </c>
      <c r="B591" s="11" t="s">
        <v>587</v>
      </c>
      <c r="C591" s="12">
        <v>0</v>
      </c>
      <c r="D591" s="15">
        <v>421</v>
      </c>
    </row>
    <row r="592" spans="1:4" ht="18" customHeight="1" x14ac:dyDescent="0.2">
      <c r="A592" s="10">
        <v>7</v>
      </c>
      <c r="B592" s="11" t="s">
        <v>588</v>
      </c>
      <c r="C592" s="12">
        <v>0</v>
      </c>
      <c r="D592" s="15">
        <v>371</v>
      </c>
    </row>
    <row r="593" spans="1:4" ht="18" customHeight="1" x14ac:dyDescent="0.2">
      <c r="A593" s="10">
        <v>8</v>
      </c>
      <c r="B593" s="11" t="s">
        <v>589</v>
      </c>
      <c r="C593" s="12">
        <v>0</v>
      </c>
      <c r="D593" s="15">
        <v>119</v>
      </c>
    </row>
    <row r="594" spans="1:4" ht="18" customHeight="1" x14ac:dyDescent="0.2">
      <c r="A594" s="10">
        <v>9</v>
      </c>
      <c r="B594" s="11" t="s">
        <v>590</v>
      </c>
      <c r="C594" s="12">
        <v>0</v>
      </c>
      <c r="D594" s="15">
        <v>215</v>
      </c>
    </row>
    <row r="595" spans="1:4" ht="18" customHeight="1" x14ac:dyDescent="0.2">
      <c r="A595" s="10">
        <v>10</v>
      </c>
      <c r="B595" s="11" t="s">
        <v>591</v>
      </c>
      <c r="C595" s="12">
        <v>0</v>
      </c>
      <c r="D595" s="15">
        <v>221</v>
      </c>
    </row>
    <row r="596" spans="1:4" ht="18" customHeight="1" x14ac:dyDescent="0.2">
      <c r="A596" s="10">
        <v>11</v>
      </c>
      <c r="B596" s="11" t="s">
        <v>592</v>
      </c>
      <c r="C596" s="12">
        <v>0</v>
      </c>
      <c r="D596" s="15">
        <v>168</v>
      </c>
    </row>
    <row r="597" spans="1:4" ht="18" customHeight="1" x14ac:dyDescent="0.2">
      <c r="A597" s="10">
        <v>12</v>
      </c>
      <c r="B597" s="11" t="s">
        <v>593</v>
      </c>
      <c r="C597" s="12">
        <v>0</v>
      </c>
      <c r="D597" s="15">
        <v>159</v>
      </c>
    </row>
    <row r="598" spans="1:4" ht="18" customHeight="1" x14ac:dyDescent="0.2">
      <c r="A598" s="10">
        <v>13</v>
      </c>
      <c r="B598" s="11" t="s">
        <v>594</v>
      </c>
      <c r="C598" s="12">
        <v>0</v>
      </c>
      <c r="D598" s="15">
        <v>57</v>
      </c>
    </row>
    <row r="599" spans="1:4" ht="18" customHeight="1" x14ac:dyDescent="0.2">
      <c r="A599" s="10">
        <v>14</v>
      </c>
      <c r="B599" s="11" t="s">
        <v>595</v>
      </c>
      <c r="C599" s="12">
        <v>0</v>
      </c>
      <c r="D599" s="15">
        <v>202</v>
      </c>
    </row>
    <row r="600" spans="1:4" ht="18" customHeight="1" x14ac:dyDescent="0.2">
      <c r="A600" s="10">
        <v>15</v>
      </c>
      <c r="B600" s="11" t="s">
        <v>596</v>
      </c>
      <c r="C600" s="12">
        <v>0</v>
      </c>
      <c r="D600" s="15">
        <v>166</v>
      </c>
    </row>
    <row r="601" spans="1:4" ht="18" customHeight="1" x14ac:dyDescent="0.2">
      <c r="A601" s="10">
        <v>16</v>
      </c>
      <c r="B601" s="11" t="s">
        <v>597</v>
      </c>
      <c r="C601" s="12">
        <v>0</v>
      </c>
      <c r="D601" s="15">
        <v>80</v>
      </c>
    </row>
    <row r="602" spans="1:4" ht="18" customHeight="1" x14ac:dyDescent="0.2">
      <c r="A602" s="10">
        <v>17</v>
      </c>
      <c r="B602" s="11" t="s">
        <v>598</v>
      </c>
      <c r="C602" s="12">
        <v>0</v>
      </c>
      <c r="D602" s="15">
        <v>187</v>
      </c>
    </row>
    <row r="603" spans="1:4" ht="18" customHeight="1" x14ac:dyDescent="0.2">
      <c r="A603" s="10">
        <v>18</v>
      </c>
      <c r="B603" s="11" t="s">
        <v>599</v>
      </c>
      <c r="C603" s="12">
        <v>0</v>
      </c>
      <c r="D603" s="15">
        <v>101</v>
      </c>
    </row>
    <row r="604" spans="1:4" ht="18" customHeight="1" x14ac:dyDescent="0.2">
      <c r="A604" s="10">
        <v>19</v>
      </c>
      <c r="B604" s="11" t="s">
        <v>600</v>
      </c>
      <c r="C604" s="12">
        <v>0</v>
      </c>
      <c r="D604" s="15">
        <v>121</v>
      </c>
    </row>
    <row r="605" spans="1:4" ht="18" customHeight="1" x14ac:dyDescent="0.2">
      <c r="A605" s="10">
        <v>20</v>
      </c>
      <c r="B605" s="11" t="s">
        <v>601</v>
      </c>
      <c r="C605" s="12">
        <v>0</v>
      </c>
      <c r="D605" s="15">
        <v>68</v>
      </c>
    </row>
    <row r="606" spans="1:4" ht="18" customHeight="1" x14ac:dyDescent="0.2">
      <c r="A606" s="7">
        <v>46</v>
      </c>
      <c r="B606" s="8" t="s">
        <v>602</v>
      </c>
      <c r="C606" s="9">
        <f>SUM(C607:C617)</f>
        <v>0</v>
      </c>
      <c r="D606" s="9">
        <f>SUM(D607:D617)</f>
        <v>127</v>
      </c>
    </row>
    <row r="607" spans="1:4" ht="18" customHeight="1" x14ac:dyDescent="0.2">
      <c r="A607" s="10">
        <v>1</v>
      </c>
      <c r="B607" s="11" t="s">
        <v>603</v>
      </c>
      <c r="C607" s="12">
        <v>0</v>
      </c>
      <c r="D607" s="15">
        <v>14</v>
      </c>
    </row>
    <row r="608" spans="1:4" ht="18" customHeight="1" x14ac:dyDescent="0.2">
      <c r="A608" s="10">
        <v>2</v>
      </c>
      <c r="B608" s="11" t="s">
        <v>604</v>
      </c>
      <c r="C608" s="12">
        <v>0</v>
      </c>
      <c r="D608" s="15">
        <v>10</v>
      </c>
    </row>
    <row r="609" spans="1:4" ht="18" customHeight="1" x14ac:dyDescent="0.2">
      <c r="A609" s="10">
        <v>3</v>
      </c>
      <c r="B609" s="11" t="s">
        <v>605</v>
      </c>
      <c r="C609" s="12">
        <v>0</v>
      </c>
      <c r="D609" s="15">
        <v>20</v>
      </c>
    </row>
    <row r="610" spans="1:4" ht="18" customHeight="1" x14ac:dyDescent="0.2">
      <c r="A610" s="10">
        <v>4</v>
      </c>
      <c r="B610" s="11" t="s">
        <v>606</v>
      </c>
      <c r="C610" s="12">
        <v>0</v>
      </c>
      <c r="D610" s="15">
        <v>10</v>
      </c>
    </row>
    <row r="611" spans="1:4" ht="18" customHeight="1" x14ac:dyDescent="0.2">
      <c r="A611" s="10">
        <v>5</v>
      </c>
      <c r="B611" s="11" t="s">
        <v>607</v>
      </c>
      <c r="C611" s="12">
        <v>0</v>
      </c>
      <c r="D611" s="15">
        <v>6</v>
      </c>
    </row>
    <row r="612" spans="1:4" ht="18" customHeight="1" x14ac:dyDescent="0.2">
      <c r="A612" s="10">
        <v>6</v>
      </c>
      <c r="B612" s="11" t="s">
        <v>608</v>
      </c>
      <c r="C612" s="12">
        <v>0</v>
      </c>
      <c r="D612" s="15">
        <v>12</v>
      </c>
    </row>
    <row r="613" spans="1:4" ht="18" customHeight="1" x14ac:dyDescent="0.2">
      <c r="A613" s="10">
        <v>7</v>
      </c>
      <c r="B613" s="11" t="s">
        <v>609</v>
      </c>
      <c r="C613" s="12">
        <v>0</v>
      </c>
      <c r="D613" s="15">
        <v>7</v>
      </c>
    </row>
    <row r="614" spans="1:4" ht="18" customHeight="1" x14ac:dyDescent="0.2">
      <c r="A614" s="10">
        <v>8</v>
      </c>
      <c r="B614" s="11" t="s">
        <v>610</v>
      </c>
      <c r="C614" s="12">
        <v>0</v>
      </c>
      <c r="D614" s="15">
        <v>12</v>
      </c>
    </row>
    <row r="615" spans="1:4" ht="18" customHeight="1" x14ac:dyDescent="0.2">
      <c r="A615" s="10">
        <v>9</v>
      </c>
      <c r="B615" s="11" t="s">
        <v>611</v>
      </c>
      <c r="C615" s="12">
        <v>0</v>
      </c>
      <c r="D615" s="15">
        <v>9</v>
      </c>
    </row>
    <row r="616" spans="1:4" ht="18" customHeight="1" x14ac:dyDescent="0.2">
      <c r="A616" s="10">
        <v>10</v>
      </c>
      <c r="B616" s="11" t="s">
        <v>612</v>
      </c>
      <c r="C616" s="12">
        <v>0</v>
      </c>
      <c r="D616" s="15">
        <v>20</v>
      </c>
    </row>
    <row r="617" spans="1:4" ht="18" customHeight="1" x14ac:dyDescent="0.2">
      <c r="A617" s="10">
        <v>11</v>
      </c>
      <c r="B617" s="11" t="s">
        <v>613</v>
      </c>
      <c r="C617" s="12">
        <v>0</v>
      </c>
      <c r="D617" s="15">
        <v>7</v>
      </c>
    </row>
    <row r="618" spans="1:4" ht="18" customHeight="1" x14ac:dyDescent="0.2">
      <c r="A618" s="7">
        <v>47</v>
      </c>
      <c r="B618" s="8" t="s">
        <v>614</v>
      </c>
      <c r="C618" s="9">
        <f>SUM(C619:C631)</f>
        <v>0</v>
      </c>
      <c r="D618" s="9">
        <f>SUM(D619:D631)</f>
        <v>298</v>
      </c>
    </row>
    <row r="619" spans="1:4" ht="18" customHeight="1" x14ac:dyDescent="0.2">
      <c r="A619" s="10">
        <v>1</v>
      </c>
      <c r="B619" s="11" t="s">
        <v>615</v>
      </c>
      <c r="C619" s="12">
        <v>0</v>
      </c>
      <c r="D619" s="15">
        <v>37</v>
      </c>
    </row>
    <row r="620" spans="1:4" ht="18" customHeight="1" x14ac:dyDescent="0.2">
      <c r="A620" s="10">
        <v>2</v>
      </c>
      <c r="B620" s="11" t="s">
        <v>616</v>
      </c>
      <c r="C620" s="12">
        <v>0</v>
      </c>
      <c r="D620" s="15">
        <v>19</v>
      </c>
    </row>
    <row r="621" spans="1:4" ht="18" customHeight="1" x14ac:dyDescent="0.2">
      <c r="A621" s="10">
        <v>3</v>
      </c>
      <c r="B621" s="11" t="s">
        <v>617</v>
      </c>
      <c r="C621" s="12">
        <v>0</v>
      </c>
      <c r="D621" s="15">
        <v>24</v>
      </c>
    </row>
    <row r="622" spans="1:4" ht="18" customHeight="1" x14ac:dyDescent="0.2">
      <c r="A622" s="10">
        <v>4</v>
      </c>
      <c r="B622" s="11" t="s">
        <v>618</v>
      </c>
      <c r="C622" s="12">
        <v>0</v>
      </c>
      <c r="D622" s="15">
        <v>29</v>
      </c>
    </row>
    <row r="623" spans="1:4" ht="18" customHeight="1" x14ac:dyDescent="0.2">
      <c r="A623" s="10">
        <v>5</v>
      </c>
      <c r="B623" s="11" t="s">
        <v>619</v>
      </c>
      <c r="C623" s="12">
        <v>0</v>
      </c>
      <c r="D623" s="15">
        <v>14</v>
      </c>
    </row>
    <row r="624" spans="1:4" ht="18" customHeight="1" x14ac:dyDescent="0.2">
      <c r="A624" s="10">
        <v>6</v>
      </c>
      <c r="B624" s="11" t="s">
        <v>620</v>
      </c>
      <c r="C624" s="12">
        <v>0</v>
      </c>
      <c r="D624" s="15">
        <v>29</v>
      </c>
    </row>
    <row r="625" spans="1:4" ht="18" customHeight="1" x14ac:dyDescent="0.2">
      <c r="A625" s="10">
        <v>7</v>
      </c>
      <c r="B625" s="11" t="s">
        <v>621</v>
      </c>
      <c r="C625" s="12">
        <v>0</v>
      </c>
      <c r="D625" s="15">
        <v>8</v>
      </c>
    </row>
    <row r="626" spans="1:4" ht="18" customHeight="1" x14ac:dyDescent="0.2">
      <c r="A626" s="10">
        <v>8</v>
      </c>
      <c r="B626" s="11" t="s">
        <v>622</v>
      </c>
      <c r="C626" s="12">
        <v>0</v>
      </c>
      <c r="D626" s="15">
        <v>23</v>
      </c>
    </row>
    <row r="627" spans="1:4" ht="18" customHeight="1" x14ac:dyDescent="0.2">
      <c r="A627" s="10">
        <v>9</v>
      </c>
      <c r="B627" s="11" t="s">
        <v>623</v>
      </c>
      <c r="C627" s="12">
        <v>0</v>
      </c>
      <c r="D627" s="15">
        <v>15</v>
      </c>
    </row>
    <row r="628" spans="1:4" ht="18" customHeight="1" x14ac:dyDescent="0.2">
      <c r="A628" s="10">
        <v>10</v>
      </c>
      <c r="B628" s="11" t="s">
        <v>624</v>
      </c>
      <c r="C628" s="12">
        <v>0</v>
      </c>
      <c r="D628" s="15">
        <v>14</v>
      </c>
    </row>
    <row r="629" spans="1:4" ht="18" customHeight="1" x14ac:dyDescent="0.2">
      <c r="A629" s="10">
        <v>11</v>
      </c>
      <c r="B629" s="11" t="s">
        <v>625</v>
      </c>
      <c r="C629" s="12">
        <v>0</v>
      </c>
      <c r="D629" s="15">
        <v>5</v>
      </c>
    </row>
    <row r="630" spans="1:4" ht="18" customHeight="1" x14ac:dyDescent="0.2">
      <c r="A630" s="10">
        <v>12</v>
      </c>
      <c r="B630" s="11" t="s">
        <v>626</v>
      </c>
      <c r="C630" s="12">
        <v>0</v>
      </c>
      <c r="D630" s="15">
        <v>18</v>
      </c>
    </row>
    <row r="631" spans="1:4" ht="18" customHeight="1" x14ac:dyDescent="0.2">
      <c r="A631" s="10">
        <v>13</v>
      </c>
      <c r="B631" s="11" t="s">
        <v>627</v>
      </c>
      <c r="C631" s="12">
        <v>0</v>
      </c>
      <c r="D631" s="15">
        <v>63</v>
      </c>
    </row>
    <row r="632" spans="1:4" ht="18" customHeight="1" x14ac:dyDescent="0.2">
      <c r="A632" s="7">
        <v>48</v>
      </c>
      <c r="B632" s="8" t="s">
        <v>628</v>
      </c>
      <c r="C632" s="9">
        <f>SUM(C633:C640)</f>
        <v>0</v>
      </c>
      <c r="D632" s="9">
        <f>SUM(D633:D640)</f>
        <v>301</v>
      </c>
    </row>
    <row r="633" spans="1:4" ht="18" customHeight="1" x14ac:dyDescent="0.2">
      <c r="A633" s="10">
        <v>1</v>
      </c>
      <c r="B633" s="11" t="s">
        <v>629</v>
      </c>
      <c r="C633" s="12">
        <v>0</v>
      </c>
      <c r="D633" s="15">
        <v>60</v>
      </c>
    </row>
    <row r="634" spans="1:4" ht="18" customHeight="1" x14ac:dyDescent="0.2">
      <c r="A634" s="10">
        <v>2</v>
      </c>
      <c r="B634" s="11" t="s">
        <v>630</v>
      </c>
      <c r="C634" s="12">
        <v>0</v>
      </c>
      <c r="D634" s="15">
        <v>54</v>
      </c>
    </row>
    <row r="635" spans="1:4" ht="18" customHeight="1" x14ac:dyDescent="0.2">
      <c r="A635" s="10">
        <v>3</v>
      </c>
      <c r="B635" s="11" t="s">
        <v>631</v>
      </c>
      <c r="C635" s="12">
        <v>0</v>
      </c>
      <c r="D635" s="15">
        <v>16</v>
      </c>
    </row>
    <row r="636" spans="1:4" ht="18" customHeight="1" x14ac:dyDescent="0.2">
      <c r="A636" s="10">
        <v>4</v>
      </c>
      <c r="B636" s="11" t="s">
        <v>632</v>
      </c>
      <c r="C636" s="12">
        <v>0</v>
      </c>
      <c r="D636" s="15">
        <v>85</v>
      </c>
    </row>
    <row r="637" spans="1:4" ht="18" customHeight="1" x14ac:dyDescent="0.2">
      <c r="A637" s="10">
        <v>5</v>
      </c>
      <c r="B637" s="11" t="s">
        <v>633</v>
      </c>
      <c r="C637" s="12">
        <v>0</v>
      </c>
      <c r="D637" s="15">
        <v>30</v>
      </c>
    </row>
    <row r="638" spans="1:4" ht="18" customHeight="1" x14ac:dyDescent="0.2">
      <c r="A638" s="10">
        <v>6</v>
      </c>
      <c r="B638" s="11" t="s">
        <v>634</v>
      </c>
      <c r="C638" s="12">
        <v>0</v>
      </c>
      <c r="D638" s="15">
        <v>13</v>
      </c>
    </row>
    <row r="639" spans="1:4" ht="18" customHeight="1" x14ac:dyDescent="0.2">
      <c r="A639" s="10">
        <v>7</v>
      </c>
      <c r="B639" s="11" t="s">
        <v>635</v>
      </c>
      <c r="C639" s="12">
        <v>0</v>
      </c>
      <c r="D639" s="15">
        <v>13</v>
      </c>
    </row>
    <row r="640" spans="1:4" ht="18" customHeight="1" x14ac:dyDescent="0.2">
      <c r="A640" s="10">
        <v>8</v>
      </c>
      <c r="B640" s="11" t="s">
        <v>636</v>
      </c>
      <c r="C640" s="12">
        <v>0</v>
      </c>
      <c r="D640" s="15">
        <v>30</v>
      </c>
    </row>
    <row r="641" spans="1:4" ht="18" customHeight="1" x14ac:dyDescent="0.2">
      <c r="A641" s="7">
        <v>49</v>
      </c>
      <c r="B641" s="8" t="s">
        <v>637</v>
      </c>
      <c r="C641" s="9">
        <f>SUM(C642:C663)</f>
        <v>0</v>
      </c>
      <c r="D641" s="9">
        <f>SUM(D642:D663)</f>
        <v>382</v>
      </c>
    </row>
    <row r="642" spans="1:4" ht="18" customHeight="1" x14ac:dyDescent="0.2">
      <c r="A642" s="10">
        <v>1</v>
      </c>
      <c r="B642" s="11" t="s">
        <v>638</v>
      </c>
      <c r="C642" s="12">
        <v>0</v>
      </c>
      <c r="D642" s="15">
        <v>28</v>
      </c>
    </row>
    <row r="643" spans="1:4" ht="18" customHeight="1" x14ac:dyDescent="0.2">
      <c r="A643" s="10">
        <v>2</v>
      </c>
      <c r="B643" s="11" t="s">
        <v>639</v>
      </c>
      <c r="C643" s="12">
        <v>0</v>
      </c>
      <c r="D643" s="15">
        <v>15</v>
      </c>
    </row>
    <row r="644" spans="1:4" ht="18" customHeight="1" x14ac:dyDescent="0.2">
      <c r="A644" s="10">
        <v>3</v>
      </c>
      <c r="B644" s="11" t="s">
        <v>640</v>
      </c>
      <c r="C644" s="12">
        <v>0</v>
      </c>
      <c r="D644" s="15">
        <v>30</v>
      </c>
    </row>
    <row r="645" spans="1:4" ht="18" customHeight="1" x14ac:dyDescent="0.2">
      <c r="A645" s="10">
        <v>4</v>
      </c>
      <c r="B645" s="11" t="s">
        <v>641</v>
      </c>
      <c r="C645" s="12">
        <v>0</v>
      </c>
      <c r="D645" s="15">
        <v>41</v>
      </c>
    </row>
    <row r="646" spans="1:4" ht="18" customHeight="1" x14ac:dyDescent="0.2">
      <c r="A646" s="10">
        <v>5</v>
      </c>
      <c r="B646" s="11" t="s">
        <v>642</v>
      </c>
      <c r="C646" s="12">
        <v>0</v>
      </c>
      <c r="D646" s="15">
        <v>29</v>
      </c>
    </row>
    <row r="647" spans="1:4" ht="18" customHeight="1" x14ac:dyDescent="0.2">
      <c r="A647" s="10">
        <v>6</v>
      </c>
      <c r="B647" s="11" t="s">
        <v>643</v>
      </c>
      <c r="C647" s="12">
        <v>0</v>
      </c>
      <c r="D647" s="15">
        <v>32</v>
      </c>
    </row>
    <row r="648" spans="1:4" ht="18" customHeight="1" x14ac:dyDescent="0.2">
      <c r="A648" s="10">
        <v>7</v>
      </c>
      <c r="B648" s="11" t="s">
        <v>644</v>
      </c>
      <c r="C648" s="12">
        <v>0</v>
      </c>
      <c r="D648" s="15">
        <v>15</v>
      </c>
    </row>
    <row r="649" spans="1:4" ht="18" customHeight="1" x14ac:dyDescent="0.2">
      <c r="A649" s="10">
        <v>8</v>
      </c>
      <c r="B649" s="11" t="s">
        <v>645</v>
      </c>
      <c r="C649" s="12">
        <v>0</v>
      </c>
      <c r="D649" s="15">
        <v>25</v>
      </c>
    </row>
    <row r="650" spans="1:4" ht="18" customHeight="1" x14ac:dyDescent="0.2">
      <c r="A650" s="10">
        <v>9</v>
      </c>
      <c r="B650" s="11" t="s">
        <v>646</v>
      </c>
      <c r="C650" s="12">
        <v>0</v>
      </c>
      <c r="D650" s="15">
        <v>20</v>
      </c>
    </row>
    <row r="651" spans="1:4" ht="18" customHeight="1" x14ac:dyDescent="0.2">
      <c r="A651" s="10">
        <v>10</v>
      </c>
      <c r="B651" s="11" t="s">
        <v>647</v>
      </c>
      <c r="C651" s="12">
        <v>0</v>
      </c>
      <c r="D651" s="15">
        <v>20</v>
      </c>
    </row>
    <row r="652" spans="1:4" ht="18" customHeight="1" x14ac:dyDescent="0.2">
      <c r="A652" s="10">
        <v>11</v>
      </c>
      <c r="B652" s="11" t="s">
        <v>648</v>
      </c>
      <c r="C652" s="12">
        <v>0</v>
      </c>
      <c r="D652" s="15">
        <v>6</v>
      </c>
    </row>
    <row r="653" spans="1:4" ht="18" customHeight="1" x14ac:dyDescent="0.2">
      <c r="A653" s="10">
        <v>12</v>
      </c>
      <c r="B653" s="11" t="s">
        <v>649</v>
      </c>
      <c r="C653" s="12">
        <v>0</v>
      </c>
      <c r="D653" s="15">
        <v>11</v>
      </c>
    </row>
    <row r="654" spans="1:4" ht="18" customHeight="1" x14ac:dyDescent="0.2">
      <c r="A654" s="10">
        <v>13</v>
      </c>
      <c r="B654" s="11" t="s">
        <v>650</v>
      </c>
      <c r="C654" s="12">
        <v>0</v>
      </c>
      <c r="D654" s="15">
        <v>10</v>
      </c>
    </row>
    <row r="655" spans="1:4" ht="18" customHeight="1" x14ac:dyDescent="0.2">
      <c r="A655" s="10">
        <v>14</v>
      </c>
      <c r="B655" s="11" t="s">
        <v>651</v>
      </c>
      <c r="C655" s="12">
        <v>0</v>
      </c>
      <c r="D655" s="15">
        <v>9</v>
      </c>
    </row>
    <row r="656" spans="1:4" ht="18" customHeight="1" x14ac:dyDescent="0.2">
      <c r="A656" s="10">
        <v>15</v>
      </c>
      <c r="B656" s="11" t="s">
        <v>652</v>
      </c>
      <c r="C656" s="12">
        <v>0</v>
      </c>
      <c r="D656" s="15">
        <v>8</v>
      </c>
    </row>
    <row r="657" spans="1:4" ht="18" customHeight="1" x14ac:dyDescent="0.2">
      <c r="A657" s="10">
        <v>16</v>
      </c>
      <c r="B657" s="11" t="s">
        <v>653</v>
      </c>
      <c r="C657" s="12">
        <v>0</v>
      </c>
      <c r="D657" s="15">
        <v>12</v>
      </c>
    </row>
    <row r="658" spans="1:4" ht="18" customHeight="1" x14ac:dyDescent="0.2">
      <c r="A658" s="10">
        <v>17</v>
      </c>
      <c r="B658" s="11" t="s">
        <v>654</v>
      </c>
      <c r="C658" s="12">
        <v>0</v>
      </c>
      <c r="D658" s="15">
        <v>13</v>
      </c>
    </row>
    <row r="659" spans="1:4" ht="18" customHeight="1" x14ac:dyDescent="0.2">
      <c r="A659" s="10">
        <v>18</v>
      </c>
      <c r="B659" s="11" t="s">
        <v>655</v>
      </c>
      <c r="C659" s="12">
        <v>0</v>
      </c>
      <c r="D659" s="15">
        <v>9</v>
      </c>
    </row>
    <row r="660" spans="1:4" ht="18" customHeight="1" x14ac:dyDescent="0.2">
      <c r="A660" s="10">
        <v>19</v>
      </c>
      <c r="B660" s="11" t="s">
        <v>656</v>
      </c>
      <c r="C660" s="12">
        <v>0</v>
      </c>
      <c r="D660" s="15">
        <v>22</v>
      </c>
    </row>
    <row r="661" spans="1:4" ht="18" customHeight="1" x14ac:dyDescent="0.2">
      <c r="A661" s="10">
        <v>20</v>
      </c>
      <c r="B661" s="11" t="s">
        <v>657</v>
      </c>
      <c r="C661" s="12">
        <v>0</v>
      </c>
      <c r="D661" s="15">
        <v>14</v>
      </c>
    </row>
    <row r="662" spans="1:4" ht="18" customHeight="1" x14ac:dyDescent="0.2">
      <c r="A662" s="10">
        <v>21</v>
      </c>
      <c r="B662" s="11" t="s">
        <v>658</v>
      </c>
      <c r="C662" s="12">
        <v>0</v>
      </c>
      <c r="D662" s="15">
        <v>6</v>
      </c>
    </row>
    <row r="663" spans="1:4" ht="18" customHeight="1" x14ac:dyDescent="0.2">
      <c r="A663" s="10">
        <v>22</v>
      </c>
      <c r="B663" s="11" t="s">
        <v>659</v>
      </c>
      <c r="C663" s="12">
        <v>0</v>
      </c>
      <c r="D663" s="15">
        <v>7</v>
      </c>
    </row>
    <row r="664" spans="1:4" ht="18" customHeight="1" x14ac:dyDescent="0.2">
      <c r="A664" s="7">
        <v>50</v>
      </c>
      <c r="B664" s="8" t="s">
        <v>660</v>
      </c>
      <c r="C664" s="9">
        <f>SUM(C665:C682)</f>
        <v>0</v>
      </c>
      <c r="D664" s="9">
        <f>SUM(D665:D682)</f>
        <v>518</v>
      </c>
    </row>
    <row r="665" spans="1:4" ht="18" customHeight="1" x14ac:dyDescent="0.2">
      <c r="A665" s="10">
        <v>1</v>
      </c>
      <c r="B665" s="11" t="s">
        <v>661</v>
      </c>
      <c r="C665" s="12">
        <v>0</v>
      </c>
      <c r="D665" s="15">
        <v>80</v>
      </c>
    </row>
    <row r="666" spans="1:4" ht="18" customHeight="1" x14ac:dyDescent="0.2">
      <c r="A666" s="10">
        <v>2</v>
      </c>
      <c r="B666" s="11" t="s">
        <v>662</v>
      </c>
      <c r="C666" s="12">
        <v>0</v>
      </c>
      <c r="D666" s="15">
        <v>28</v>
      </c>
    </row>
    <row r="667" spans="1:4" ht="18" customHeight="1" x14ac:dyDescent="0.2">
      <c r="A667" s="10">
        <v>3</v>
      </c>
      <c r="B667" s="11" t="s">
        <v>663</v>
      </c>
      <c r="C667" s="12">
        <v>0</v>
      </c>
      <c r="D667" s="15">
        <v>14</v>
      </c>
    </row>
    <row r="668" spans="1:4" ht="18" customHeight="1" x14ac:dyDescent="0.2">
      <c r="A668" s="10">
        <v>4</v>
      </c>
      <c r="B668" s="11" t="s">
        <v>664</v>
      </c>
      <c r="C668" s="12">
        <v>0</v>
      </c>
      <c r="D668" s="15">
        <v>74</v>
      </c>
    </row>
    <row r="669" spans="1:4" ht="18" customHeight="1" x14ac:dyDescent="0.2">
      <c r="A669" s="10">
        <v>5</v>
      </c>
      <c r="B669" s="11" t="s">
        <v>665</v>
      </c>
      <c r="C669" s="12">
        <v>0</v>
      </c>
      <c r="D669" s="15">
        <v>12</v>
      </c>
    </row>
    <row r="670" spans="1:4" ht="18" customHeight="1" x14ac:dyDescent="0.2">
      <c r="A670" s="10">
        <v>6</v>
      </c>
      <c r="B670" s="11" t="s">
        <v>666</v>
      </c>
      <c r="C670" s="12">
        <v>0</v>
      </c>
      <c r="D670" s="15">
        <v>31</v>
      </c>
    </row>
    <row r="671" spans="1:4" ht="18" customHeight="1" x14ac:dyDescent="0.2">
      <c r="A671" s="10">
        <v>7</v>
      </c>
      <c r="B671" s="11" t="s">
        <v>667</v>
      </c>
      <c r="C671" s="12">
        <v>0</v>
      </c>
      <c r="D671" s="15">
        <v>8</v>
      </c>
    </row>
    <row r="672" spans="1:4" ht="18" customHeight="1" x14ac:dyDescent="0.2">
      <c r="A672" s="10">
        <v>8</v>
      </c>
      <c r="B672" s="11" t="s">
        <v>668</v>
      </c>
      <c r="C672" s="12">
        <v>0</v>
      </c>
      <c r="D672" s="15">
        <v>33</v>
      </c>
    </row>
    <row r="673" spans="1:4" ht="18" customHeight="1" x14ac:dyDescent="0.2">
      <c r="A673" s="10">
        <v>9</v>
      </c>
      <c r="B673" s="11" t="s">
        <v>669</v>
      </c>
      <c r="C673" s="12">
        <v>0</v>
      </c>
      <c r="D673" s="15">
        <v>9</v>
      </c>
    </row>
    <row r="674" spans="1:4" ht="18" customHeight="1" x14ac:dyDescent="0.2">
      <c r="A674" s="10">
        <v>10</v>
      </c>
      <c r="B674" s="11" t="s">
        <v>670</v>
      </c>
      <c r="C674" s="12">
        <v>0</v>
      </c>
      <c r="D674" s="15">
        <v>2</v>
      </c>
    </row>
    <row r="675" spans="1:4" ht="18" customHeight="1" x14ac:dyDescent="0.2">
      <c r="A675" s="10">
        <v>11</v>
      </c>
      <c r="B675" s="11" t="s">
        <v>671</v>
      </c>
      <c r="C675" s="12">
        <v>0</v>
      </c>
      <c r="D675" s="15">
        <v>13</v>
      </c>
    </row>
    <row r="676" spans="1:4" ht="18" customHeight="1" x14ac:dyDescent="0.2">
      <c r="A676" s="10">
        <v>12</v>
      </c>
      <c r="B676" s="11" t="s">
        <v>672</v>
      </c>
      <c r="C676" s="12">
        <v>0</v>
      </c>
      <c r="D676" s="15">
        <v>17</v>
      </c>
    </row>
    <row r="677" spans="1:4" ht="18" customHeight="1" x14ac:dyDescent="0.2">
      <c r="A677" s="10">
        <v>13</v>
      </c>
      <c r="B677" s="11" t="s">
        <v>673</v>
      </c>
      <c r="C677" s="12">
        <v>0</v>
      </c>
      <c r="D677" s="15">
        <v>43</v>
      </c>
    </row>
    <row r="678" spans="1:4" ht="18" customHeight="1" x14ac:dyDescent="0.2">
      <c r="A678" s="10">
        <v>14</v>
      </c>
      <c r="B678" s="11" t="s">
        <v>674</v>
      </c>
      <c r="C678" s="12">
        <v>0</v>
      </c>
      <c r="D678" s="15">
        <v>31</v>
      </c>
    </row>
    <row r="679" spans="1:4" ht="18" customHeight="1" x14ac:dyDescent="0.2">
      <c r="A679" s="10">
        <v>15</v>
      </c>
      <c r="B679" s="11" t="s">
        <v>675</v>
      </c>
      <c r="C679" s="12">
        <v>0</v>
      </c>
      <c r="D679" s="15">
        <v>84</v>
      </c>
    </row>
    <row r="680" spans="1:4" ht="18" customHeight="1" x14ac:dyDescent="0.2">
      <c r="A680" s="10">
        <v>16</v>
      </c>
      <c r="B680" s="11" t="s">
        <v>676</v>
      </c>
      <c r="C680" s="12">
        <v>0</v>
      </c>
      <c r="D680" s="15">
        <v>7</v>
      </c>
    </row>
    <row r="681" spans="1:4" ht="18" customHeight="1" x14ac:dyDescent="0.2">
      <c r="A681" s="10">
        <v>17</v>
      </c>
      <c r="B681" s="11" t="s">
        <v>677</v>
      </c>
      <c r="C681" s="12">
        <v>0</v>
      </c>
      <c r="D681" s="15">
        <v>24</v>
      </c>
    </row>
    <row r="682" spans="1:4" ht="18" customHeight="1" x14ac:dyDescent="0.2">
      <c r="A682" s="10">
        <v>18</v>
      </c>
      <c r="B682" s="11" t="s">
        <v>678</v>
      </c>
      <c r="C682" s="12">
        <v>0</v>
      </c>
      <c r="D682" s="15">
        <v>8</v>
      </c>
    </row>
    <row r="683" spans="1:4" ht="18" customHeight="1" x14ac:dyDescent="0.2">
      <c r="A683" s="7">
        <v>51</v>
      </c>
      <c r="B683" s="8" t="s">
        <v>679</v>
      </c>
      <c r="C683" s="9">
        <f>SUM(C684:C699)</f>
        <v>0</v>
      </c>
      <c r="D683" s="9">
        <f>SUM(D684:D699)</f>
        <v>112</v>
      </c>
    </row>
    <row r="684" spans="1:4" ht="18" customHeight="1" x14ac:dyDescent="0.2">
      <c r="A684" s="10">
        <v>1</v>
      </c>
      <c r="B684" s="11" t="s">
        <v>680</v>
      </c>
      <c r="C684" s="12">
        <v>0</v>
      </c>
      <c r="D684" s="15">
        <v>2</v>
      </c>
    </row>
    <row r="685" spans="1:4" ht="18" customHeight="1" x14ac:dyDescent="0.2">
      <c r="A685" s="10">
        <v>2</v>
      </c>
      <c r="B685" s="11" t="s">
        <v>681</v>
      </c>
      <c r="C685" s="12">
        <v>0</v>
      </c>
      <c r="D685" s="15">
        <v>3</v>
      </c>
    </row>
    <row r="686" spans="1:4" ht="18" customHeight="1" x14ac:dyDescent="0.2">
      <c r="A686" s="10">
        <v>3</v>
      </c>
      <c r="B686" s="11" t="s">
        <v>682</v>
      </c>
      <c r="C686" s="12">
        <v>0</v>
      </c>
      <c r="D686" s="15">
        <v>9</v>
      </c>
    </row>
    <row r="687" spans="1:4" ht="18" customHeight="1" x14ac:dyDescent="0.2">
      <c r="A687" s="10">
        <v>4</v>
      </c>
      <c r="B687" s="11" t="s">
        <v>683</v>
      </c>
      <c r="C687" s="12">
        <v>0</v>
      </c>
      <c r="D687" s="15">
        <v>11</v>
      </c>
    </row>
    <row r="688" spans="1:4" ht="18" customHeight="1" x14ac:dyDescent="0.2">
      <c r="A688" s="10">
        <v>5</v>
      </c>
      <c r="B688" s="11" t="s">
        <v>684</v>
      </c>
      <c r="C688" s="12">
        <v>0</v>
      </c>
      <c r="D688" s="15">
        <v>10</v>
      </c>
    </row>
    <row r="689" spans="1:4" ht="18" customHeight="1" x14ac:dyDescent="0.2">
      <c r="A689" s="10">
        <v>6</v>
      </c>
      <c r="B689" s="11" t="s">
        <v>685</v>
      </c>
      <c r="C689" s="12">
        <v>0</v>
      </c>
      <c r="D689" s="15">
        <v>10</v>
      </c>
    </row>
    <row r="690" spans="1:4" ht="18" customHeight="1" x14ac:dyDescent="0.2">
      <c r="A690" s="10">
        <v>7</v>
      </c>
      <c r="B690" s="11" t="s">
        <v>686</v>
      </c>
      <c r="C690" s="12">
        <v>0</v>
      </c>
      <c r="D690" s="15">
        <v>20</v>
      </c>
    </row>
    <row r="691" spans="1:4" ht="18" customHeight="1" x14ac:dyDescent="0.2">
      <c r="A691" s="10">
        <v>8</v>
      </c>
      <c r="B691" s="11" t="s">
        <v>687</v>
      </c>
      <c r="C691" s="12">
        <v>0</v>
      </c>
      <c r="D691" s="15">
        <v>4</v>
      </c>
    </row>
    <row r="692" spans="1:4" ht="18" customHeight="1" x14ac:dyDescent="0.2">
      <c r="A692" s="10">
        <v>9</v>
      </c>
      <c r="B692" s="11" t="s">
        <v>688</v>
      </c>
      <c r="C692" s="12">
        <v>0</v>
      </c>
      <c r="D692" s="15">
        <v>11</v>
      </c>
    </row>
    <row r="693" spans="1:4" ht="18" customHeight="1" x14ac:dyDescent="0.2">
      <c r="A693" s="10">
        <v>10</v>
      </c>
      <c r="B693" s="11" t="s">
        <v>689</v>
      </c>
      <c r="C693" s="12">
        <v>0</v>
      </c>
      <c r="D693" s="15">
        <v>5</v>
      </c>
    </row>
    <row r="694" spans="1:4" ht="18" customHeight="1" x14ac:dyDescent="0.2">
      <c r="A694" s="10">
        <v>11</v>
      </c>
      <c r="B694" s="11" t="s">
        <v>690</v>
      </c>
      <c r="C694" s="12">
        <v>0</v>
      </c>
      <c r="D694" s="15">
        <v>3</v>
      </c>
    </row>
    <row r="695" spans="1:4" ht="18" customHeight="1" x14ac:dyDescent="0.2">
      <c r="A695" s="10">
        <v>12</v>
      </c>
      <c r="B695" s="11" t="s">
        <v>691</v>
      </c>
      <c r="C695" s="12">
        <v>0</v>
      </c>
      <c r="D695" s="15">
        <v>3</v>
      </c>
    </row>
    <row r="696" spans="1:4" ht="18" customHeight="1" x14ac:dyDescent="0.2">
      <c r="A696" s="10">
        <v>13</v>
      </c>
      <c r="B696" s="11" t="s">
        <v>692</v>
      </c>
      <c r="C696" s="12">
        <v>0</v>
      </c>
      <c r="D696" s="15">
        <v>4</v>
      </c>
    </row>
    <row r="697" spans="1:4" ht="18" customHeight="1" x14ac:dyDescent="0.2">
      <c r="A697" s="10">
        <v>14</v>
      </c>
      <c r="B697" s="11" t="s">
        <v>693</v>
      </c>
      <c r="C697" s="12">
        <v>0</v>
      </c>
      <c r="D697" s="15">
        <v>11</v>
      </c>
    </row>
    <row r="698" spans="1:4" ht="18" customHeight="1" x14ac:dyDescent="0.2">
      <c r="A698" s="10">
        <v>15</v>
      </c>
      <c r="B698" s="11" t="s">
        <v>694</v>
      </c>
      <c r="C698" s="12">
        <v>0</v>
      </c>
      <c r="D698" s="15">
        <v>4</v>
      </c>
    </row>
    <row r="699" spans="1:4" ht="18" customHeight="1" x14ac:dyDescent="0.2">
      <c r="A699" s="10">
        <v>16</v>
      </c>
      <c r="B699" s="11" t="s">
        <v>695</v>
      </c>
      <c r="C699" s="12">
        <v>0</v>
      </c>
      <c r="D699" s="15">
        <v>2</v>
      </c>
    </row>
    <row r="700" spans="1:4" ht="18" customHeight="1" x14ac:dyDescent="0.2">
      <c r="A700" s="7">
        <v>52</v>
      </c>
      <c r="B700" s="8" t="s">
        <v>696</v>
      </c>
      <c r="C700" s="9">
        <f>SUM(C701:C707)</f>
        <v>0</v>
      </c>
      <c r="D700" s="9">
        <f>SUM(D701:D707)</f>
        <v>109</v>
      </c>
    </row>
    <row r="701" spans="1:4" ht="18" customHeight="1" x14ac:dyDescent="0.2">
      <c r="A701" s="10">
        <v>1</v>
      </c>
      <c r="B701" s="11" t="s">
        <v>697</v>
      </c>
      <c r="C701" s="12">
        <v>0</v>
      </c>
      <c r="D701" s="15">
        <v>9</v>
      </c>
    </row>
    <row r="702" spans="1:4" ht="18" customHeight="1" x14ac:dyDescent="0.2">
      <c r="A702" s="10">
        <v>2</v>
      </c>
      <c r="B702" s="11" t="s">
        <v>698</v>
      </c>
      <c r="C702" s="12">
        <v>0</v>
      </c>
      <c r="D702" s="15">
        <v>16</v>
      </c>
    </row>
    <row r="703" spans="1:4" ht="18" customHeight="1" x14ac:dyDescent="0.2">
      <c r="A703" s="10">
        <v>3</v>
      </c>
      <c r="B703" s="11" t="s">
        <v>699</v>
      </c>
      <c r="C703" s="12">
        <v>0</v>
      </c>
      <c r="D703" s="15">
        <v>12</v>
      </c>
    </row>
    <row r="704" spans="1:4" ht="18" customHeight="1" x14ac:dyDescent="0.2">
      <c r="A704" s="10">
        <v>4</v>
      </c>
      <c r="B704" s="11" t="s">
        <v>700</v>
      </c>
      <c r="C704" s="12">
        <v>0</v>
      </c>
      <c r="D704" s="15">
        <v>21</v>
      </c>
    </row>
    <row r="705" spans="1:4" ht="18" customHeight="1" x14ac:dyDescent="0.2">
      <c r="A705" s="10">
        <v>5</v>
      </c>
      <c r="B705" s="11" t="s">
        <v>701</v>
      </c>
      <c r="C705" s="12">
        <v>0</v>
      </c>
      <c r="D705" s="15">
        <v>13</v>
      </c>
    </row>
    <row r="706" spans="1:4" ht="18" customHeight="1" x14ac:dyDescent="0.2">
      <c r="A706" s="10">
        <v>6</v>
      </c>
      <c r="B706" s="11" t="s">
        <v>702</v>
      </c>
      <c r="C706" s="12">
        <v>0</v>
      </c>
      <c r="D706" s="15">
        <v>17</v>
      </c>
    </row>
    <row r="707" spans="1:4" ht="18" customHeight="1" x14ac:dyDescent="0.2">
      <c r="A707" s="10">
        <v>7</v>
      </c>
      <c r="B707" s="11" t="s">
        <v>703</v>
      </c>
      <c r="C707" s="12">
        <v>0</v>
      </c>
      <c r="D707" s="15">
        <v>21</v>
      </c>
    </row>
    <row r="708" spans="1:4" ht="18" customHeight="1" x14ac:dyDescent="0.2">
      <c r="A708" s="7">
        <v>53</v>
      </c>
      <c r="B708" s="8" t="s">
        <v>704</v>
      </c>
      <c r="C708" s="9">
        <f>SUM(C709:C714)</f>
        <v>0</v>
      </c>
      <c r="D708" s="9">
        <f>SUM(D709:D714)</f>
        <v>102</v>
      </c>
    </row>
    <row r="709" spans="1:4" ht="18" customHeight="1" x14ac:dyDescent="0.2">
      <c r="A709" s="10">
        <v>1</v>
      </c>
      <c r="B709" s="11" t="s">
        <v>705</v>
      </c>
      <c r="C709" s="12">
        <v>0</v>
      </c>
      <c r="D709" s="15">
        <v>31</v>
      </c>
    </row>
    <row r="710" spans="1:4" ht="18" customHeight="1" x14ac:dyDescent="0.2">
      <c r="A710" s="10">
        <v>2</v>
      </c>
      <c r="B710" s="11" t="s">
        <v>706</v>
      </c>
      <c r="C710" s="12">
        <v>0</v>
      </c>
      <c r="D710" s="15">
        <v>7</v>
      </c>
    </row>
    <row r="711" spans="1:4" ht="18" customHeight="1" x14ac:dyDescent="0.2">
      <c r="A711" s="10">
        <v>3</v>
      </c>
      <c r="B711" s="11" t="s">
        <v>707</v>
      </c>
      <c r="C711" s="12">
        <v>0</v>
      </c>
      <c r="D711" s="15">
        <v>14</v>
      </c>
    </row>
    <row r="712" spans="1:4" ht="18" customHeight="1" x14ac:dyDescent="0.2">
      <c r="A712" s="10">
        <v>4</v>
      </c>
      <c r="B712" s="11" t="s">
        <v>708</v>
      </c>
      <c r="C712" s="12">
        <v>0</v>
      </c>
      <c r="D712" s="15">
        <v>28</v>
      </c>
    </row>
    <row r="713" spans="1:4" ht="18" customHeight="1" x14ac:dyDescent="0.2">
      <c r="A713" s="10">
        <v>5</v>
      </c>
      <c r="B713" s="11" t="s">
        <v>709</v>
      </c>
      <c r="C713" s="12">
        <v>0</v>
      </c>
      <c r="D713" s="15">
        <v>17</v>
      </c>
    </row>
    <row r="714" spans="1:4" ht="18" customHeight="1" x14ac:dyDescent="0.2">
      <c r="A714" s="10">
        <v>6</v>
      </c>
      <c r="B714" s="11" t="s">
        <v>710</v>
      </c>
      <c r="C714" s="12">
        <v>0</v>
      </c>
      <c r="D714" s="15">
        <v>5</v>
      </c>
    </row>
    <row r="715" spans="1:4" ht="18" customHeight="1" x14ac:dyDescent="0.2">
      <c r="A715" s="7">
        <v>54</v>
      </c>
      <c r="B715" s="8" t="s">
        <v>711</v>
      </c>
      <c r="C715" s="9">
        <f>SUM(C716:C718)</f>
        <v>0</v>
      </c>
      <c r="D715" s="9">
        <f>SUM(D716:D718)</f>
        <v>116</v>
      </c>
    </row>
    <row r="716" spans="1:4" ht="18" customHeight="1" x14ac:dyDescent="0.2">
      <c r="A716" s="10">
        <v>1</v>
      </c>
      <c r="B716" s="11" t="s">
        <v>712</v>
      </c>
      <c r="C716" s="12">
        <v>0</v>
      </c>
      <c r="D716" s="15">
        <v>77</v>
      </c>
    </row>
    <row r="717" spans="1:4" ht="18" customHeight="1" x14ac:dyDescent="0.2">
      <c r="A717" s="10">
        <v>2</v>
      </c>
      <c r="B717" s="11" t="s">
        <v>713</v>
      </c>
      <c r="C717" s="12">
        <v>0</v>
      </c>
      <c r="D717" s="15">
        <v>23</v>
      </c>
    </row>
    <row r="718" spans="1:4" ht="18" customHeight="1" x14ac:dyDescent="0.2">
      <c r="A718" s="10">
        <v>3</v>
      </c>
      <c r="B718" s="11" t="s">
        <v>714</v>
      </c>
      <c r="C718" s="12">
        <v>0</v>
      </c>
      <c r="D718" s="15">
        <v>16</v>
      </c>
    </row>
    <row r="719" spans="1:4" ht="18" customHeight="1" x14ac:dyDescent="0.2">
      <c r="A719" s="7">
        <v>55</v>
      </c>
      <c r="B719" s="8" t="s">
        <v>715</v>
      </c>
      <c r="C719" s="9">
        <f>SUM(C720:C722)</f>
        <v>0</v>
      </c>
      <c r="D719" s="9">
        <f>SUM(D720:D722)</f>
        <v>40</v>
      </c>
    </row>
    <row r="720" spans="1:4" ht="18" customHeight="1" x14ac:dyDescent="0.2">
      <c r="A720" s="10">
        <v>1</v>
      </c>
      <c r="B720" s="11" t="s">
        <v>716</v>
      </c>
      <c r="C720" s="12">
        <v>0</v>
      </c>
      <c r="D720" s="15">
        <v>13</v>
      </c>
    </row>
    <row r="721" spans="1:4" ht="18" customHeight="1" x14ac:dyDescent="0.2">
      <c r="A721" s="10">
        <v>2</v>
      </c>
      <c r="B721" s="11" t="s">
        <v>717</v>
      </c>
      <c r="C721" s="12">
        <v>0</v>
      </c>
      <c r="D721" s="15">
        <v>14</v>
      </c>
    </row>
    <row r="722" spans="1:4" ht="18" customHeight="1" x14ac:dyDescent="0.2">
      <c r="A722" s="10">
        <v>3</v>
      </c>
      <c r="B722" s="11" t="s">
        <v>718</v>
      </c>
      <c r="C722" s="12">
        <v>0</v>
      </c>
      <c r="D722" s="15">
        <v>13</v>
      </c>
    </row>
    <row r="723" spans="1:4" ht="18" customHeight="1" x14ac:dyDescent="0.2">
      <c r="A723" s="7">
        <v>56</v>
      </c>
      <c r="B723" s="8" t="s">
        <v>719</v>
      </c>
      <c r="C723" s="9">
        <f>SUM(C724:C736)</f>
        <v>0</v>
      </c>
      <c r="D723" s="9">
        <f>SUM(D724:D736)</f>
        <v>1182</v>
      </c>
    </row>
    <row r="724" spans="1:4" ht="18" customHeight="1" x14ac:dyDescent="0.2">
      <c r="A724" s="10">
        <v>1</v>
      </c>
      <c r="B724" s="11" t="s">
        <v>720</v>
      </c>
      <c r="C724" s="12">
        <v>0</v>
      </c>
      <c r="D724" s="15">
        <v>96</v>
      </c>
    </row>
    <row r="725" spans="1:4" ht="18" customHeight="1" x14ac:dyDescent="0.2">
      <c r="A725" s="10">
        <v>2</v>
      </c>
      <c r="B725" s="11" t="s">
        <v>721</v>
      </c>
      <c r="C725" s="12">
        <v>0</v>
      </c>
      <c r="D725" s="15">
        <v>136</v>
      </c>
    </row>
    <row r="726" spans="1:4" ht="18" customHeight="1" x14ac:dyDescent="0.2">
      <c r="A726" s="10">
        <v>3</v>
      </c>
      <c r="B726" s="11" t="s">
        <v>722</v>
      </c>
      <c r="C726" s="12">
        <v>0</v>
      </c>
      <c r="D726" s="15">
        <v>250</v>
      </c>
    </row>
    <row r="727" spans="1:4" ht="18" customHeight="1" x14ac:dyDescent="0.2">
      <c r="A727" s="10">
        <v>4</v>
      </c>
      <c r="B727" s="11" t="s">
        <v>723</v>
      </c>
      <c r="C727" s="12">
        <v>0</v>
      </c>
      <c r="D727" s="15">
        <v>58</v>
      </c>
    </row>
    <row r="728" spans="1:4" ht="18" customHeight="1" x14ac:dyDescent="0.2">
      <c r="A728" s="10">
        <v>5</v>
      </c>
      <c r="B728" s="11" t="s">
        <v>724</v>
      </c>
      <c r="C728" s="12">
        <v>0</v>
      </c>
      <c r="D728" s="15">
        <v>98</v>
      </c>
    </row>
    <row r="729" spans="1:4" ht="18" customHeight="1" x14ac:dyDescent="0.2">
      <c r="A729" s="10">
        <v>6</v>
      </c>
      <c r="B729" s="11" t="s">
        <v>725</v>
      </c>
      <c r="C729" s="12">
        <v>0</v>
      </c>
      <c r="D729" s="15">
        <v>78</v>
      </c>
    </row>
    <row r="730" spans="1:4" ht="18" customHeight="1" x14ac:dyDescent="0.2">
      <c r="A730" s="10">
        <v>7</v>
      </c>
      <c r="B730" s="11" t="s">
        <v>726</v>
      </c>
      <c r="C730" s="12">
        <v>0</v>
      </c>
      <c r="D730" s="15">
        <v>33</v>
      </c>
    </row>
    <row r="731" spans="1:4" ht="18" customHeight="1" x14ac:dyDescent="0.2">
      <c r="A731" s="10">
        <v>8</v>
      </c>
      <c r="B731" s="11" t="s">
        <v>727</v>
      </c>
      <c r="C731" s="12">
        <v>0</v>
      </c>
      <c r="D731" s="15">
        <v>47</v>
      </c>
    </row>
    <row r="732" spans="1:4" ht="18" customHeight="1" x14ac:dyDescent="0.2">
      <c r="A732" s="10">
        <v>9</v>
      </c>
      <c r="B732" s="11" t="s">
        <v>728</v>
      </c>
      <c r="C732" s="12">
        <v>0</v>
      </c>
      <c r="D732" s="15">
        <v>81</v>
      </c>
    </row>
    <row r="733" spans="1:4" ht="18" customHeight="1" x14ac:dyDescent="0.2">
      <c r="A733" s="10">
        <v>10</v>
      </c>
      <c r="B733" s="11" t="s">
        <v>729</v>
      </c>
      <c r="C733" s="12">
        <v>0</v>
      </c>
      <c r="D733" s="15">
        <v>89</v>
      </c>
    </row>
    <row r="734" spans="1:4" ht="18" customHeight="1" x14ac:dyDescent="0.2">
      <c r="A734" s="10">
        <v>11</v>
      </c>
      <c r="B734" s="11" t="s">
        <v>730</v>
      </c>
      <c r="C734" s="12">
        <v>0</v>
      </c>
      <c r="D734" s="15">
        <v>98</v>
      </c>
    </row>
    <row r="735" spans="1:4" ht="18" customHeight="1" x14ac:dyDescent="0.2">
      <c r="A735" s="10">
        <v>12</v>
      </c>
      <c r="B735" s="11" t="s">
        <v>731</v>
      </c>
      <c r="C735" s="12">
        <v>0</v>
      </c>
      <c r="D735" s="15">
        <v>54</v>
      </c>
    </row>
    <row r="736" spans="1:4" ht="18" customHeight="1" x14ac:dyDescent="0.2">
      <c r="A736" s="10">
        <v>13</v>
      </c>
      <c r="B736" s="11" t="s">
        <v>293</v>
      </c>
      <c r="C736" s="12">
        <v>0</v>
      </c>
      <c r="D736" s="15">
        <v>64</v>
      </c>
    </row>
    <row r="737" spans="1:4" ht="18" customHeight="1" x14ac:dyDescent="0.2">
      <c r="A737" s="7">
        <v>57</v>
      </c>
      <c r="B737" s="8" t="s">
        <v>732</v>
      </c>
      <c r="C737" s="9">
        <f>SUM(C738:C746)</f>
        <v>0</v>
      </c>
      <c r="D737" s="9">
        <f>SUM(D738:D746)</f>
        <v>91</v>
      </c>
    </row>
    <row r="738" spans="1:4" ht="18" customHeight="1" x14ac:dyDescent="0.2">
      <c r="A738" s="10">
        <v>1</v>
      </c>
      <c r="B738" s="11" t="s">
        <v>733</v>
      </c>
      <c r="C738" s="12">
        <v>0</v>
      </c>
      <c r="D738" s="15">
        <v>11</v>
      </c>
    </row>
    <row r="739" spans="1:4" ht="18" customHeight="1" x14ac:dyDescent="0.2">
      <c r="A739" s="10">
        <v>2</v>
      </c>
      <c r="B739" s="11" t="s">
        <v>734</v>
      </c>
      <c r="C739" s="12">
        <v>0</v>
      </c>
      <c r="D739" s="15">
        <v>7</v>
      </c>
    </row>
    <row r="740" spans="1:4" ht="18" customHeight="1" x14ac:dyDescent="0.2">
      <c r="A740" s="10">
        <v>3</v>
      </c>
      <c r="B740" s="11" t="s">
        <v>735</v>
      </c>
      <c r="C740" s="12">
        <v>0</v>
      </c>
      <c r="D740" s="15">
        <v>5</v>
      </c>
    </row>
    <row r="741" spans="1:4" ht="18" customHeight="1" x14ac:dyDescent="0.2">
      <c r="A741" s="10">
        <v>4</v>
      </c>
      <c r="B741" s="11" t="s">
        <v>736</v>
      </c>
      <c r="C741" s="12">
        <v>0</v>
      </c>
      <c r="D741" s="15">
        <v>15</v>
      </c>
    </row>
    <row r="742" spans="1:4" ht="18" customHeight="1" x14ac:dyDescent="0.2">
      <c r="A742" s="10">
        <v>5</v>
      </c>
      <c r="B742" s="11" t="s">
        <v>737</v>
      </c>
      <c r="C742" s="12">
        <v>0</v>
      </c>
      <c r="D742" s="15">
        <v>17</v>
      </c>
    </row>
    <row r="743" spans="1:4" ht="18" customHeight="1" x14ac:dyDescent="0.2">
      <c r="A743" s="10">
        <v>6</v>
      </c>
      <c r="B743" s="11" t="s">
        <v>738</v>
      </c>
      <c r="C743" s="12">
        <v>0</v>
      </c>
      <c r="D743" s="15">
        <v>14</v>
      </c>
    </row>
    <row r="744" spans="1:4" ht="18" customHeight="1" x14ac:dyDescent="0.2">
      <c r="A744" s="10">
        <v>7</v>
      </c>
      <c r="B744" s="11" t="s">
        <v>739</v>
      </c>
      <c r="C744" s="12">
        <v>0</v>
      </c>
      <c r="D744" s="15">
        <v>12</v>
      </c>
    </row>
    <row r="745" spans="1:4" ht="18" customHeight="1" x14ac:dyDescent="0.2">
      <c r="A745" s="10">
        <v>8</v>
      </c>
      <c r="B745" s="11" t="s">
        <v>740</v>
      </c>
      <c r="C745" s="12">
        <v>0</v>
      </c>
      <c r="D745" s="15">
        <v>3</v>
      </c>
    </row>
    <row r="746" spans="1:4" ht="18" customHeight="1" x14ac:dyDescent="0.2">
      <c r="A746" s="10">
        <v>9</v>
      </c>
      <c r="B746" s="11" t="s">
        <v>741</v>
      </c>
      <c r="C746" s="12">
        <v>0</v>
      </c>
      <c r="D746" s="15">
        <v>7</v>
      </c>
    </row>
    <row r="747" spans="1:4" ht="18" customHeight="1" x14ac:dyDescent="0.2">
      <c r="A747" s="7">
        <v>58</v>
      </c>
      <c r="B747" s="8" t="s">
        <v>742</v>
      </c>
      <c r="C747" s="9">
        <f>SUM(C748:C753)</f>
        <v>0</v>
      </c>
      <c r="D747" s="9">
        <f>SUM(D748:D753)</f>
        <v>76</v>
      </c>
    </row>
    <row r="748" spans="1:4" ht="18" customHeight="1" x14ac:dyDescent="0.2">
      <c r="A748" s="10">
        <v>1</v>
      </c>
      <c r="B748" s="11" t="s">
        <v>743</v>
      </c>
      <c r="C748" s="12">
        <v>0</v>
      </c>
      <c r="D748" s="15">
        <v>14</v>
      </c>
    </row>
    <row r="749" spans="1:4" ht="18" customHeight="1" x14ac:dyDescent="0.2">
      <c r="A749" s="10">
        <v>2</v>
      </c>
      <c r="B749" s="11" t="s">
        <v>744</v>
      </c>
      <c r="C749" s="12">
        <v>0</v>
      </c>
      <c r="D749" s="15">
        <v>18</v>
      </c>
    </row>
    <row r="750" spans="1:4" ht="18" customHeight="1" x14ac:dyDescent="0.2">
      <c r="A750" s="10">
        <v>3</v>
      </c>
      <c r="B750" s="11" t="s">
        <v>745</v>
      </c>
      <c r="C750" s="12">
        <v>0</v>
      </c>
      <c r="D750" s="15">
        <v>6</v>
      </c>
    </row>
    <row r="751" spans="1:4" ht="18" customHeight="1" x14ac:dyDescent="0.2">
      <c r="A751" s="10">
        <v>4</v>
      </c>
      <c r="B751" s="11" t="s">
        <v>746</v>
      </c>
      <c r="C751" s="12">
        <v>0</v>
      </c>
      <c r="D751" s="15">
        <v>15</v>
      </c>
    </row>
    <row r="752" spans="1:4" ht="18" customHeight="1" x14ac:dyDescent="0.2">
      <c r="A752" s="10">
        <v>5</v>
      </c>
      <c r="B752" s="11" t="s">
        <v>747</v>
      </c>
      <c r="C752" s="12">
        <v>0</v>
      </c>
      <c r="D752" s="15">
        <v>14</v>
      </c>
    </row>
    <row r="753" spans="1:4" ht="18" customHeight="1" x14ac:dyDescent="0.2">
      <c r="A753" s="10">
        <v>6</v>
      </c>
      <c r="B753" s="11" t="s">
        <v>748</v>
      </c>
      <c r="C753" s="12">
        <v>0</v>
      </c>
      <c r="D753" s="15">
        <v>9</v>
      </c>
    </row>
    <row r="754" spans="1:4" ht="18" customHeight="1" x14ac:dyDescent="0.2">
      <c r="A754" s="7">
        <v>59</v>
      </c>
      <c r="B754" s="8" t="s">
        <v>749</v>
      </c>
      <c r="C754" s="9">
        <f>SUM(C755:C764)</f>
        <v>0</v>
      </c>
      <c r="D754" s="9">
        <f>SUM(D755:D764)</f>
        <v>134</v>
      </c>
    </row>
    <row r="755" spans="1:4" ht="18" customHeight="1" x14ac:dyDescent="0.2">
      <c r="A755" s="10">
        <v>1</v>
      </c>
      <c r="B755" s="11" t="s">
        <v>750</v>
      </c>
      <c r="C755" s="12">
        <v>0</v>
      </c>
      <c r="D755" s="15">
        <v>11</v>
      </c>
    </row>
    <row r="756" spans="1:4" ht="18" customHeight="1" x14ac:dyDescent="0.2">
      <c r="A756" s="10">
        <v>2</v>
      </c>
      <c r="B756" s="11" t="s">
        <v>751</v>
      </c>
      <c r="C756" s="12">
        <v>0</v>
      </c>
      <c r="D756" s="15">
        <v>12</v>
      </c>
    </row>
    <row r="757" spans="1:4" ht="18" customHeight="1" x14ac:dyDescent="0.2">
      <c r="A757" s="10">
        <v>3</v>
      </c>
      <c r="B757" s="11" t="s">
        <v>752</v>
      </c>
      <c r="C757" s="12">
        <v>0</v>
      </c>
      <c r="D757" s="15">
        <v>7</v>
      </c>
    </row>
    <row r="758" spans="1:4" ht="18" customHeight="1" x14ac:dyDescent="0.2">
      <c r="A758" s="10">
        <v>4</v>
      </c>
      <c r="B758" s="11" t="s">
        <v>753</v>
      </c>
      <c r="C758" s="12">
        <v>0</v>
      </c>
      <c r="D758" s="15">
        <v>7</v>
      </c>
    </row>
    <row r="759" spans="1:4" ht="18" customHeight="1" x14ac:dyDescent="0.2">
      <c r="A759" s="10">
        <v>5</v>
      </c>
      <c r="B759" s="11" t="s">
        <v>754</v>
      </c>
      <c r="C759" s="12">
        <v>0</v>
      </c>
      <c r="D759" s="15">
        <v>13</v>
      </c>
    </row>
    <row r="760" spans="1:4" ht="18" customHeight="1" x14ac:dyDescent="0.2">
      <c r="A760" s="10">
        <v>6</v>
      </c>
      <c r="B760" s="11" t="s">
        <v>755</v>
      </c>
      <c r="C760" s="12">
        <v>0</v>
      </c>
      <c r="D760" s="15">
        <v>12</v>
      </c>
    </row>
    <row r="761" spans="1:4" ht="18" customHeight="1" x14ac:dyDescent="0.2">
      <c r="A761" s="10">
        <v>7</v>
      </c>
      <c r="B761" s="11" t="s">
        <v>756</v>
      </c>
      <c r="C761" s="12">
        <v>0</v>
      </c>
      <c r="D761" s="15">
        <v>7</v>
      </c>
    </row>
    <row r="762" spans="1:4" ht="18" customHeight="1" x14ac:dyDescent="0.2">
      <c r="A762" s="10">
        <v>8</v>
      </c>
      <c r="B762" s="11" t="s">
        <v>757</v>
      </c>
      <c r="C762" s="12">
        <v>0</v>
      </c>
      <c r="D762" s="15">
        <v>16</v>
      </c>
    </row>
    <row r="763" spans="1:4" ht="18" customHeight="1" x14ac:dyDescent="0.2">
      <c r="A763" s="10">
        <v>9</v>
      </c>
      <c r="B763" s="11" t="s">
        <v>758</v>
      </c>
      <c r="C763" s="12">
        <v>0</v>
      </c>
      <c r="D763" s="15">
        <v>44</v>
      </c>
    </row>
    <row r="764" spans="1:4" ht="18" customHeight="1" x14ac:dyDescent="0.2">
      <c r="A764" s="10">
        <v>10</v>
      </c>
      <c r="B764" s="11" t="s">
        <v>759</v>
      </c>
      <c r="C764" s="12">
        <v>0</v>
      </c>
      <c r="D764" s="15">
        <v>5</v>
      </c>
    </row>
    <row r="765" spans="1:4" ht="18" customHeight="1" x14ac:dyDescent="0.2">
      <c r="A765" s="7">
        <v>60</v>
      </c>
      <c r="B765" s="8" t="s">
        <v>760</v>
      </c>
      <c r="C765" s="9">
        <f>SUM(C766:C784)</f>
        <v>0</v>
      </c>
      <c r="D765" s="9">
        <f>SUM(D766:D784)</f>
        <v>543</v>
      </c>
    </row>
    <row r="766" spans="1:4" ht="18" customHeight="1" x14ac:dyDescent="0.2">
      <c r="A766" s="10">
        <v>1</v>
      </c>
      <c r="B766" s="11" t="s">
        <v>761</v>
      </c>
      <c r="C766" s="12">
        <v>0</v>
      </c>
      <c r="D766" s="15">
        <v>52</v>
      </c>
    </row>
    <row r="767" spans="1:4" ht="18" customHeight="1" x14ac:dyDescent="0.2">
      <c r="A767" s="10">
        <v>2</v>
      </c>
      <c r="B767" s="11" t="s">
        <v>762</v>
      </c>
      <c r="C767" s="12">
        <v>0</v>
      </c>
      <c r="D767" s="15">
        <v>19</v>
      </c>
    </row>
    <row r="768" spans="1:4" ht="18" customHeight="1" x14ac:dyDescent="0.2">
      <c r="A768" s="10">
        <v>3</v>
      </c>
      <c r="B768" s="11" t="s">
        <v>763</v>
      </c>
      <c r="C768" s="12">
        <v>0</v>
      </c>
      <c r="D768" s="15">
        <v>23</v>
      </c>
    </row>
    <row r="769" spans="1:4" ht="18" customHeight="1" x14ac:dyDescent="0.2">
      <c r="A769" s="10">
        <v>4</v>
      </c>
      <c r="B769" s="11" t="s">
        <v>764</v>
      </c>
      <c r="C769" s="12">
        <v>0</v>
      </c>
      <c r="D769" s="15">
        <v>6</v>
      </c>
    </row>
    <row r="770" spans="1:4" ht="18" customHeight="1" x14ac:dyDescent="0.2">
      <c r="A770" s="10">
        <v>5</v>
      </c>
      <c r="B770" s="11" t="s">
        <v>765</v>
      </c>
      <c r="C770" s="12">
        <v>0</v>
      </c>
      <c r="D770" s="15">
        <v>5</v>
      </c>
    </row>
    <row r="771" spans="1:4" ht="18" customHeight="1" x14ac:dyDescent="0.2">
      <c r="A771" s="10">
        <v>6</v>
      </c>
      <c r="B771" s="11" t="s">
        <v>766</v>
      </c>
      <c r="C771" s="12">
        <v>0</v>
      </c>
      <c r="D771" s="15">
        <v>31</v>
      </c>
    </row>
    <row r="772" spans="1:4" ht="18" customHeight="1" x14ac:dyDescent="0.2">
      <c r="A772" s="10">
        <v>7</v>
      </c>
      <c r="B772" s="11" t="s">
        <v>767</v>
      </c>
      <c r="C772" s="12">
        <v>0</v>
      </c>
      <c r="D772" s="15">
        <v>12</v>
      </c>
    </row>
    <row r="773" spans="1:4" ht="18" customHeight="1" x14ac:dyDescent="0.2">
      <c r="A773" s="10">
        <v>8</v>
      </c>
      <c r="B773" s="11" t="s">
        <v>768</v>
      </c>
      <c r="C773" s="12">
        <v>0</v>
      </c>
      <c r="D773" s="15">
        <v>50</v>
      </c>
    </row>
    <row r="774" spans="1:4" ht="18" customHeight="1" x14ac:dyDescent="0.2">
      <c r="A774" s="10">
        <v>9</v>
      </c>
      <c r="B774" s="11" t="s">
        <v>769</v>
      </c>
      <c r="C774" s="12">
        <v>0</v>
      </c>
      <c r="D774" s="15">
        <v>2</v>
      </c>
    </row>
    <row r="775" spans="1:4" ht="18" customHeight="1" x14ac:dyDescent="0.2">
      <c r="A775" s="10">
        <v>10</v>
      </c>
      <c r="B775" s="11" t="s">
        <v>770</v>
      </c>
      <c r="C775" s="12">
        <v>0</v>
      </c>
      <c r="D775" s="15">
        <v>1</v>
      </c>
    </row>
    <row r="776" spans="1:4" ht="18" customHeight="1" x14ac:dyDescent="0.2">
      <c r="A776" s="10">
        <v>11</v>
      </c>
      <c r="B776" s="11" t="s">
        <v>771</v>
      </c>
      <c r="C776" s="12">
        <v>0</v>
      </c>
      <c r="D776" s="15">
        <v>30</v>
      </c>
    </row>
    <row r="777" spans="1:4" ht="18" customHeight="1" x14ac:dyDescent="0.2">
      <c r="A777" s="10">
        <v>12</v>
      </c>
      <c r="B777" s="11" t="s">
        <v>772</v>
      </c>
      <c r="C777" s="12">
        <v>0</v>
      </c>
      <c r="D777" s="15">
        <v>20</v>
      </c>
    </row>
    <row r="778" spans="1:4" ht="18" customHeight="1" x14ac:dyDescent="0.2">
      <c r="A778" s="10">
        <v>13</v>
      </c>
      <c r="B778" s="11" t="s">
        <v>773</v>
      </c>
      <c r="C778" s="12">
        <v>0</v>
      </c>
      <c r="D778" s="15">
        <v>65</v>
      </c>
    </row>
    <row r="779" spans="1:4" ht="18" customHeight="1" x14ac:dyDescent="0.2">
      <c r="A779" s="10">
        <v>14</v>
      </c>
      <c r="B779" s="11" t="s">
        <v>774</v>
      </c>
      <c r="C779" s="12">
        <v>0</v>
      </c>
      <c r="D779" s="15">
        <v>21</v>
      </c>
    </row>
    <row r="780" spans="1:4" ht="18" customHeight="1" x14ac:dyDescent="0.2">
      <c r="A780" s="10">
        <v>15</v>
      </c>
      <c r="B780" s="11" t="s">
        <v>775</v>
      </c>
      <c r="C780" s="12">
        <v>0</v>
      </c>
      <c r="D780" s="15">
        <v>43</v>
      </c>
    </row>
    <row r="781" spans="1:4" ht="18" customHeight="1" x14ac:dyDescent="0.2">
      <c r="A781" s="10">
        <v>16</v>
      </c>
      <c r="B781" s="11" t="s">
        <v>776</v>
      </c>
      <c r="C781" s="12">
        <v>0</v>
      </c>
      <c r="D781" s="15">
        <v>79</v>
      </c>
    </row>
    <row r="782" spans="1:4" ht="18" customHeight="1" x14ac:dyDescent="0.2">
      <c r="A782" s="10">
        <v>17</v>
      </c>
      <c r="B782" s="11" t="s">
        <v>777</v>
      </c>
      <c r="C782" s="12">
        <v>0</v>
      </c>
      <c r="D782" s="15">
        <v>33</v>
      </c>
    </row>
    <row r="783" spans="1:4" ht="18" customHeight="1" x14ac:dyDescent="0.2">
      <c r="A783" s="10">
        <v>18</v>
      </c>
      <c r="B783" s="11" t="s">
        <v>778</v>
      </c>
      <c r="C783" s="12">
        <v>0</v>
      </c>
      <c r="D783" s="15">
        <v>32</v>
      </c>
    </row>
    <row r="784" spans="1:4" ht="18" customHeight="1" x14ac:dyDescent="0.2">
      <c r="A784" s="10">
        <v>19</v>
      </c>
      <c r="B784" s="11" t="s">
        <v>779</v>
      </c>
      <c r="C784" s="12">
        <v>0</v>
      </c>
      <c r="D784" s="15">
        <v>19</v>
      </c>
    </row>
    <row r="785" spans="1:4" ht="18" customHeight="1" x14ac:dyDescent="0.2">
      <c r="A785" s="7">
        <v>61</v>
      </c>
      <c r="B785" s="8" t="s">
        <v>780</v>
      </c>
      <c r="C785" s="9">
        <f>SUM(C786:C802)</f>
        <v>0</v>
      </c>
      <c r="D785" s="9">
        <f>SUM(D786:D802)</f>
        <v>702</v>
      </c>
    </row>
    <row r="786" spans="1:4" ht="18" customHeight="1" x14ac:dyDescent="0.2">
      <c r="A786" s="10">
        <v>1</v>
      </c>
      <c r="B786" s="11" t="s">
        <v>781</v>
      </c>
      <c r="C786" s="12">
        <v>0</v>
      </c>
      <c r="D786" s="15">
        <v>40</v>
      </c>
    </row>
    <row r="787" spans="1:4" ht="18" customHeight="1" x14ac:dyDescent="0.2">
      <c r="A787" s="10">
        <v>2</v>
      </c>
      <c r="B787" s="11" t="s">
        <v>782</v>
      </c>
      <c r="C787" s="12">
        <v>0</v>
      </c>
      <c r="D787" s="15">
        <v>11</v>
      </c>
    </row>
    <row r="788" spans="1:4" ht="18" customHeight="1" x14ac:dyDescent="0.2">
      <c r="A788" s="10">
        <v>3</v>
      </c>
      <c r="B788" s="11" t="s">
        <v>783</v>
      </c>
      <c r="C788" s="12">
        <v>0</v>
      </c>
      <c r="D788" s="15">
        <v>45</v>
      </c>
    </row>
    <row r="789" spans="1:4" ht="18" customHeight="1" x14ac:dyDescent="0.2">
      <c r="A789" s="10">
        <v>4</v>
      </c>
      <c r="B789" s="11" t="s">
        <v>784</v>
      </c>
      <c r="C789" s="12">
        <v>0</v>
      </c>
      <c r="D789" s="15">
        <v>164</v>
      </c>
    </row>
    <row r="790" spans="1:4" ht="18" customHeight="1" x14ac:dyDescent="0.2">
      <c r="A790" s="10">
        <v>5</v>
      </c>
      <c r="B790" s="11" t="s">
        <v>785</v>
      </c>
      <c r="C790" s="12">
        <v>0</v>
      </c>
      <c r="D790" s="15">
        <v>98</v>
      </c>
    </row>
    <row r="791" spans="1:4" ht="18" customHeight="1" x14ac:dyDescent="0.2">
      <c r="A791" s="10">
        <v>6</v>
      </c>
      <c r="B791" s="11" t="s">
        <v>786</v>
      </c>
      <c r="C791" s="12">
        <v>0</v>
      </c>
      <c r="D791" s="15">
        <v>111</v>
      </c>
    </row>
    <row r="792" spans="1:4" ht="18" customHeight="1" x14ac:dyDescent="0.2">
      <c r="A792" s="10">
        <v>7</v>
      </c>
      <c r="B792" s="11" t="s">
        <v>787</v>
      </c>
      <c r="C792" s="12">
        <v>0</v>
      </c>
      <c r="D792" s="15">
        <v>26</v>
      </c>
    </row>
    <row r="793" spans="1:4" ht="18" customHeight="1" x14ac:dyDescent="0.2">
      <c r="A793" s="10">
        <v>8</v>
      </c>
      <c r="B793" s="11" t="s">
        <v>788</v>
      </c>
      <c r="C793" s="12">
        <v>0</v>
      </c>
      <c r="D793" s="15">
        <v>9</v>
      </c>
    </row>
    <row r="794" spans="1:4" ht="18" customHeight="1" x14ac:dyDescent="0.2">
      <c r="A794" s="10">
        <v>9</v>
      </c>
      <c r="B794" s="11" t="s">
        <v>789</v>
      </c>
      <c r="C794" s="12">
        <v>0</v>
      </c>
      <c r="D794" s="15">
        <v>23</v>
      </c>
    </row>
    <row r="795" spans="1:4" ht="18" customHeight="1" x14ac:dyDescent="0.2">
      <c r="A795" s="10">
        <v>10</v>
      </c>
      <c r="B795" s="11" t="s">
        <v>790</v>
      </c>
      <c r="C795" s="12">
        <v>0</v>
      </c>
      <c r="D795" s="15">
        <v>27</v>
      </c>
    </row>
    <row r="796" spans="1:4" ht="18" customHeight="1" x14ac:dyDescent="0.2">
      <c r="A796" s="10">
        <v>11</v>
      </c>
      <c r="B796" s="11" t="s">
        <v>791</v>
      </c>
      <c r="C796" s="12">
        <v>0</v>
      </c>
      <c r="D796" s="15">
        <v>23</v>
      </c>
    </row>
    <row r="797" spans="1:4" ht="18" customHeight="1" x14ac:dyDescent="0.2">
      <c r="A797" s="10">
        <v>12</v>
      </c>
      <c r="B797" s="11" t="s">
        <v>792</v>
      </c>
      <c r="C797" s="12">
        <v>0</v>
      </c>
      <c r="D797" s="15">
        <v>28</v>
      </c>
    </row>
    <row r="798" spans="1:4" ht="18" customHeight="1" x14ac:dyDescent="0.2">
      <c r="A798" s="10">
        <v>13</v>
      </c>
      <c r="B798" s="11" t="s">
        <v>793</v>
      </c>
      <c r="C798" s="12">
        <v>0</v>
      </c>
      <c r="D798" s="15">
        <v>10</v>
      </c>
    </row>
    <row r="799" spans="1:4" ht="18" customHeight="1" x14ac:dyDescent="0.2">
      <c r="A799" s="10">
        <v>14</v>
      </c>
      <c r="B799" s="11" t="s">
        <v>794</v>
      </c>
      <c r="C799" s="12">
        <v>0</v>
      </c>
      <c r="D799" s="15">
        <v>20</v>
      </c>
    </row>
    <row r="800" spans="1:4" ht="18" customHeight="1" x14ac:dyDescent="0.2">
      <c r="A800" s="10">
        <v>15</v>
      </c>
      <c r="B800" s="11" t="s">
        <v>795</v>
      </c>
      <c r="C800" s="12">
        <v>0</v>
      </c>
      <c r="D800" s="15">
        <v>26</v>
      </c>
    </row>
    <row r="801" spans="1:4" ht="18" customHeight="1" x14ac:dyDescent="0.2">
      <c r="A801" s="10">
        <v>16</v>
      </c>
      <c r="B801" s="11" t="s">
        <v>796</v>
      </c>
      <c r="C801" s="12">
        <v>0</v>
      </c>
      <c r="D801" s="15">
        <v>25</v>
      </c>
    </row>
    <row r="802" spans="1:4" ht="18" customHeight="1" x14ac:dyDescent="0.2">
      <c r="A802" s="10">
        <v>17</v>
      </c>
      <c r="B802" s="11" t="s">
        <v>797</v>
      </c>
      <c r="C802" s="12">
        <v>0</v>
      </c>
      <c r="D802" s="15">
        <v>16</v>
      </c>
    </row>
    <row r="803" spans="1:4" ht="18" customHeight="1" x14ac:dyDescent="0.2">
      <c r="A803" s="7">
        <v>62</v>
      </c>
      <c r="B803" s="8" t="s">
        <v>798</v>
      </c>
      <c r="C803" s="9">
        <f>SUM(C804:C812)</f>
        <v>0</v>
      </c>
      <c r="D803" s="9">
        <f>SUM(D804:D812)</f>
        <v>417</v>
      </c>
    </row>
    <row r="804" spans="1:4" ht="18" customHeight="1" x14ac:dyDescent="0.2">
      <c r="A804" s="10">
        <v>1</v>
      </c>
      <c r="B804" s="11" t="s">
        <v>799</v>
      </c>
      <c r="C804" s="12">
        <v>0</v>
      </c>
      <c r="D804" s="15">
        <v>65</v>
      </c>
    </row>
    <row r="805" spans="1:4" ht="18" customHeight="1" x14ac:dyDescent="0.2">
      <c r="A805" s="10">
        <v>2</v>
      </c>
      <c r="B805" s="11" t="s">
        <v>800</v>
      </c>
      <c r="C805" s="12">
        <v>0</v>
      </c>
      <c r="D805" s="15">
        <v>48</v>
      </c>
    </row>
    <row r="806" spans="1:4" ht="18" customHeight="1" x14ac:dyDescent="0.2">
      <c r="A806" s="10">
        <v>3</v>
      </c>
      <c r="B806" s="11" t="s">
        <v>801</v>
      </c>
      <c r="C806" s="12">
        <v>0</v>
      </c>
      <c r="D806" s="15">
        <v>64</v>
      </c>
    </row>
    <row r="807" spans="1:4" ht="18" customHeight="1" x14ac:dyDescent="0.2">
      <c r="A807" s="10">
        <v>4</v>
      </c>
      <c r="B807" s="11" t="s">
        <v>802</v>
      </c>
      <c r="C807" s="12">
        <v>0</v>
      </c>
      <c r="D807" s="15">
        <v>33</v>
      </c>
    </row>
    <row r="808" spans="1:4" ht="18" customHeight="1" x14ac:dyDescent="0.2">
      <c r="A808" s="10">
        <v>5</v>
      </c>
      <c r="B808" s="11" t="s">
        <v>803</v>
      </c>
      <c r="C808" s="12">
        <v>0</v>
      </c>
      <c r="D808" s="15">
        <v>11</v>
      </c>
    </row>
    <row r="809" spans="1:4" ht="18" customHeight="1" x14ac:dyDescent="0.2">
      <c r="A809" s="10">
        <v>6</v>
      </c>
      <c r="B809" s="11" t="s">
        <v>804</v>
      </c>
      <c r="C809" s="12">
        <v>0</v>
      </c>
      <c r="D809" s="15">
        <v>100</v>
      </c>
    </row>
    <row r="810" spans="1:4" ht="18" customHeight="1" x14ac:dyDescent="0.2">
      <c r="A810" s="10">
        <v>7</v>
      </c>
      <c r="B810" s="11" t="s">
        <v>805</v>
      </c>
      <c r="C810" s="12">
        <v>0</v>
      </c>
      <c r="D810" s="15">
        <v>26</v>
      </c>
    </row>
    <row r="811" spans="1:4" ht="18" customHeight="1" x14ac:dyDescent="0.2">
      <c r="A811" s="10">
        <v>8</v>
      </c>
      <c r="B811" s="11" t="s">
        <v>806</v>
      </c>
      <c r="C811" s="12">
        <v>0</v>
      </c>
      <c r="D811" s="15">
        <v>51</v>
      </c>
    </row>
    <row r="812" spans="1:4" ht="18" customHeight="1" x14ac:dyDescent="0.2">
      <c r="A812" s="10">
        <v>9</v>
      </c>
      <c r="B812" s="11" t="s">
        <v>807</v>
      </c>
      <c r="C812" s="12">
        <v>0</v>
      </c>
      <c r="D812" s="15">
        <v>19</v>
      </c>
    </row>
    <row r="813" spans="1:4" ht="18" customHeight="1" x14ac:dyDescent="0.2">
      <c r="A813" s="7">
        <v>63</v>
      </c>
      <c r="B813" s="8" t="s">
        <v>808</v>
      </c>
      <c r="C813" s="9">
        <f>SUM(C814:C822)</f>
        <v>0</v>
      </c>
      <c r="D813" s="9">
        <f>SUM(D814:D822)</f>
        <v>900</v>
      </c>
    </row>
    <row r="814" spans="1:4" ht="18" customHeight="1" x14ac:dyDescent="0.2">
      <c r="A814" s="10">
        <v>1</v>
      </c>
      <c r="B814" s="11" t="s">
        <v>809</v>
      </c>
      <c r="C814" s="12">
        <v>0</v>
      </c>
      <c r="D814" s="15">
        <v>183</v>
      </c>
    </row>
    <row r="815" spans="1:4" ht="18" customHeight="1" x14ac:dyDescent="0.2">
      <c r="A815" s="10">
        <v>2</v>
      </c>
      <c r="B815" s="11" t="s">
        <v>810</v>
      </c>
      <c r="C815" s="12">
        <v>0</v>
      </c>
      <c r="D815" s="15">
        <v>109</v>
      </c>
    </row>
    <row r="816" spans="1:4" ht="18" customHeight="1" x14ac:dyDescent="0.2">
      <c r="A816" s="10">
        <v>3</v>
      </c>
      <c r="B816" s="11" t="s">
        <v>811</v>
      </c>
      <c r="C816" s="12">
        <v>0</v>
      </c>
      <c r="D816" s="15">
        <v>130</v>
      </c>
    </row>
    <row r="817" spans="1:4" ht="18" customHeight="1" x14ac:dyDescent="0.2">
      <c r="A817" s="10">
        <v>4</v>
      </c>
      <c r="B817" s="11" t="s">
        <v>812</v>
      </c>
      <c r="C817" s="12">
        <v>0</v>
      </c>
      <c r="D817" s="15">
        <v>50</v>
      </c>
    </row>
    <row r="818" spans="1:4" ht="18" customHeight="1" x14ac:dyDescent="0.2">
      <c r="A818" s="10">
        <v>5</v>
      </c>
      <c r="B818" s="11" t="s">
        <v>813</v>
      </c>
      <c r="C818" s="12">
        <v>0</v>
      </c>
      <c r="D818" s="15">
        <v>49</v>
      </c>
    </row>
    <row r="819" spans="1:4" ht="18" customHeight="1" x14ac:dyDescent="0.2">
      <c r="A819" s="10">
        <v>6</v>
      </c>
      <c r="B819" s="11" t="s">
        <v>814</v>
      </c>
      <c r="C819" s="12">
        <v>0</v>
      </c>
      <c r="D819" s="15">
        <v>42</v>
      </c>
    </row>
    <row r="820" spans="1:4" ht="18" customHeight="1" x14ac:dyDescent="0.2">
      <c r="A820" s="10">
        <v>7</v>
      </c>
      <c r="B820" s="11" t="s">
        <v>815</v>
      </c>
      <c r="C820" s="12">
        <v>0</v>
      </c>
      <c r="D820" s="15">
        <v>219</v>
      </c>
    </row>
    <row r="821" spans="1:4" ht="18" customHeight="1" x14ac:dyDescent="0.2">
      <c r="A821" s="10">
        <v>8</v>
      </c>
      <c r="B821" s="11" t="s">
        <v>816</v>
      </c>
      <c r="C821" s="12">
        <v>0</v>
      </c>
      <c r="D821" s="15">
        <v>57</v>
      </c>
    </row>
    <row r="822" spans="1:4" ht="18" customHeight="1" x14ac:dyDescent="0.2">
      <c r="A822" s="10">
        <v>9</v>
      </c>
      <c r="B822" s="11" t="s">
        <v>817</v>
      </c>
      <c r="C822" s="12">
        <v>0</v>
      </c>
      <c r="D822" s="15">
        <v>61</v>
      </c>
    </row>
    <row r="823" spans="1:4" ht="18" customHeight="1" x14ac:dyDescent="0.2">
      <c r="A823" s="7">
        <v>64</v>
      </c>
      <c r="B823" s="8" t="s">
        <v>818</v>
      </c>
      <c r="C823" s="9">
        <f>SUM(C824:C829)</f>
        <v>0</v>
      </c>
      <c r="D823" s="9">
        <f>SUM(D824:D829)</f>
        <v>365</v>
      </c>
    </row>
    <row r="824" spans="1:4" ht="18" customHeight="1" x14ac:dyDescent="0.2">
      <c r="A824" s="10">
        <v>1</v>
      </c>
      <c r="B824" s="11" t="s">
        <v>819</v>
      </c>
      <c r="C824" s="12">
        <v>0</v>
      </c>
      <c r="D824" s="15">
        <v>26</v>
      </c>
    </row>
    <row r="825" spans="1:4" ht="18" customHeight="1" x14ac:dyDescent="0.2">
      <c r="A825" s="10">
        <v>2</v>
      </c>
      <c r="B825" s="11" t="s">
        <v>820</v>
      </c>
      <c r="C825" s="12">
        <v>0</v>
      </c>
      <c r="D825" s="15">
        <v>87</v>
      </c>
    </row>
    <row r="826" spans="1:4" ht="18" customHeight="1" x14ac:dyDescent="0.2">
      <c r="A826" s="10">
        <v>3</v>
      </c>
      <c r="B826" s="11" t="s">
        <v>821</v>
      </c>
      <c r="C826" s="12">
        <v>0</v>
      </c>
      <c r="D826" s="15">
        <v>68</v>
      </c>
    </row>
    <row r="827" spans="1:4" ht="18" customHeight="1" x14ac:dyDescent="0.2">
      <c r="A827" s="10">
        <v>4</v>
      </c>
      <c r="B827" s="11" t="s">
        <v>822</v>
      </c>
      <c r="C827" s="12">
        <v>0</v>
      </c>
      <c r="D827" s="15">
        <v>23</v>
      </c>
    </row>
    <row r="828" spans="1:4" ht="18" customHeight="1" x14ac:dyDescent="0.2">
      <c r="A828" s="10">
        <v>5</v>
      </c>
      <c r="B828" s="11" t="s">
        <v>823</v>
      </c>
      <c r="C828" s="12">
        <v>0</v>
      </c>
      <c r="D828" s="15">
        <v>126</v>
      </c>
    </row>
    <row r="829" spans="1:4" ht="18" customHeight="1" x14ac:dyDescent="0.2">
      <c r="A829" s="10">
        <v>6</v>
      </c>
      <c r="B829" s="11" t="s">
        <v>824</v>
      </c>
      <c r="C829" s="12">
        <v>0</v>
      </c>
      <c r="D829" s="15">
        <v>35</v>
      </c>
    </row>
    <row r="830" spans="1:4" ht="18" customHeight="1" x14ac:dyDescent="0.2">
      <c r="A830" s="7">
        <v>65</v>
      </c>
      <c r="B830" s="8" t="s">
        <v>825</v>
      </c>
      <c r="C830" s="9">
        <f>SUM(C831:C837)</f>
        <v>0</v>
      </c>
      <c r="D830" s="9">
        <f>SUM(D831:D837)</f>
        <v>253</v>
      </c>
    </row>
    <row r="831" spans="1:4" ht="18" customHeight="1" x14ac:dyDescent="0.2">
      <c r="A831" s="10">
        <v>1</v>
      </c>
      <c r="B831" s="11" t="s">
        <v>826</v>
      </c>
      <c r="C831" s="12">
        <v>0</v>
      </c>
      <c r="D831" s="15">
        <v>59</v>
      </c>
    </row>
    <row r="832" spans="1:4" ht="18" customHeight="1" x14ac:dyDescent="0.2">
      <c r="A832" s="10">
        <v>2</v>
      </c>
      <c r="B832" s="11" t="s">
        <v>827</v>
      </c>
      <c r="C832" s="12">
        <v>0</v>
      </c>
      <c r="D832" s="15">
        <v>38</v>
      </c>
    </row>
    <row r="833" spans="1:4" ht="18" customHeight="1" x14ac:dyDescent="0.2">
      <c r="A833" s="10">
        <v>3</v>
      </c>
      <c r="B833" s="11" t="s">
        <v>828</v>
      </c>
      <c r="C833" s="12">
        <v>0</v>
      </c>
      <c r="D833" s="15">
        <v>30</v>
      </c>
    </row>
    <row r="834" spans="1:4" ht="18" customHeight="1" x14ac:dyDescent="0.2">
      <c r="A834" s="10">
        <v>4</v>
      </c>
      <c r="B834" s="11" t="s">
        <v>829</v>
      </c>
      <c r="C834" s="12">
        <v>0</v>
      </c>
      <c r="D834" s="15">
        <v>54</v>
      </c>
    </row>
    <row r="835" spans="1:4" ht="18" customHeight="1" x14ac:dyDescent="0.2">
      <c r="A835" s="10">
        <v>5</v>
      </c>
      <c r="B835" s="11" t="s">
        <v>830</v>
      </c>
      <c r="C835" s="12">
        <v>0</v>
      </c>
      <c r="D835" s="15">
        <v>24</v>
      </c>
    </row>
    <row r="836" spans="1:4" ht="18" customHeight="1" x14ac:dyDescent="0.2">
      <c r="A836" s="10">
        <v>6</v>
      </c>
      <c r="B836" s="11" t="s">
        <v>831</v>
      </c>
      <c r="C836" s="12">
        <v>0</v>
      </c>
      <c r="D836" s="15">
        <v>8</v>
      </c>
    </row>
    <row r="837" spans="1:4" ht="18" customHeight="1" x14ac:dyDescent="0.2">
      <c r="A837" s="10">
        <v>7</v>
      </c>
      <c r="B837" s="11" t="s">
        <v>832</v>
      </c>
      <c r="C837" s="12">
        <v>0</v>
      </c>
      <c r="D837" s="15">
        <v>40</v>
      </c>
    </row>
    <row r="838" spans="1:4" ht="18" customHeight="1" x14ac:dyDescent="0.2">
      <c r="A838" s="7">
        <v>66</v>
      </c>
      <c r="B838" s="8" t="s">
        <v>833</v>
      </c>
      <c r="C838" s="9">
        <f>SUM(C839:C858)</f>
        <v>0</v>
      </c>
      <c r="D838" s="9">
        <f>SUM(D839:D858)</f>
        <v>2510</v>
      </c>
    </row>
    <row r="839" spans="1:4" ht="18" customHeight="1" x14ac:dyDescent="0.2">
      <c r="A839" s="10">
        <v>1</v>
      </c>
      <c r="B839" s="11" t="s">
        <v>834</v>
      </c>
      <c r="C839" s="12">
        <v>0</v>
      </c>
      <c r="D839" s="15">
        <v>284</v>
      </c>
    </row>
    <row r="840" spans="1:4" ht="18" customHeight="1" x14ac:dyDescent="0.2">
      <c r="A840" s="10">
        <v>2</v>
      </c>
      <c r="B840" s="11" t="s">
        <v>835</v>
      </c>
      <c r="C840" s="12">
        <v>0</v>
      </c>
      <c r="D840" s="15">
        <v>122</v>
      </c>
    </row>
    <row r="841" spans="1:4" ht="18" customHeight="1" x14ac:dyDescent="0.2">
      <c r="A841" s="10">
        <v>3</v>
      </c>
      <c r="B841" s="11" t="s">
        <v>836</v>
      </c>
      <c r="C841" s="12">
        <v>0</v>
      </c>
      <c r="D841" s="15">
        <v>85</v>
      </c>
    </row>
    <row r="842" spans="1:4" ht="18" customHeight="1" x14ac:dyDescent="0.2">
      <c r="A842" s="10">
        <v>4</v>
      </c>
      <c r="B842" s="11" t="s">
        <v>837</v>
      </c>
      <c r="C842" s="12">
        <v>0</v>
      </c>
      <c r="D842" s="15">
        <v>416</v>
      </c>
    </row>
    <row r="843" spans="1:4" ht="18" customHeight="1" x14ac:dyDescent="0.2">
      <c r="A843" s="10">
        <v>5</v>
      </c>
      <c r="B843" s="11" t="s">
        <v>838</v>
      </c>
      <c r="C843" s="12">
        <v>0</v>
      </c>
      <c r="D843" s="15">
        <v>127</v>
      </c>
    </row>
    <row r="844" spans="1:4" ht="18" customHeight="1" x14ac:dyDescent="0.2">
      <c r="A844" s="10">
        <v>6</v>
      </c>
      <c r="B844" s="11" t="s">
        <v>839</v>
      </c>
      <c r="C844" s="12">
        <v>0</v>
      </c>
      <c r="D844" s="15">
        <v>240</v>
      </c>
    </row>
    <row r="845" spans="1:4" ht="18" customHeight="1" x14ac:dyDescent="0.2">
      <c r="A845" s="10">
        <v>7</v>
      </c>
      <c r="B845" s="11" t="s">
        <v>840</v>
      </c>
      <c r="C845" s="12">
        <v>0</v>
      </c>
      <c r="D845" s="15">
        <v>55</v>
      </c>
    </row>
    <row r="846" spans="1:4" ht="18" customHeight="1" x14ac:dyDescent="0.2">
      <c r="A846" s="10">
        <v>8</v>
      </c>
      <c r="B846" s="11" t="s">
        <v>841</v>
      </c>
      <c r="C846" s="12">
        <v>0</v>
      </c>
      <c r="D846" s="15">
        <v>66</v>
      </c>
    </row>
    <row r="847" spans="1:4" ht="18" customHeight="1" x14ac:dyDescent="0.2">
      <c r="A847" s="10">
        <v>9</v>
      </c>
      <c r="B847" s="11" t="s">
        <v>842</v>
      </c>
      <c r="C847" s="12">
        <v>0</v>
      </c>
      <c r="D847" s="15">
        <v>195</v>
      </c>
    </row>
    <row r="848" spans="1:4" ht="18" customHeight="1" x14ac:dyDescent="0.2">
      <c r="A848" s="10">
        <v>10</v>
      </c>
      <c r="B848" s="11" t="s">
        <v>843</v>
      </c>
      <c r="C848" s="12">
        <v>0</v>
      </c>
      <c r="D848" s="15">
        <v>63</v>
      </c>
    </row>
    <row r="849" spans="1:4" ht="18" customHeight="1" x14ac:dyDescent="0.2">
      <c r="A849" s="10">
        <v>11</v>
      </c>
      <c r="B849" s="11" t="s">
        <v>844</v>
      </c>
      <c r="C849" s="12">
        <v>0</v>
      </c>
      <c r="D849" s="15">
        <v>140</v>
      </c>
    </row>
    <row r="850" spans="1:4" ht="18" customHeight="1" x14ac:dyDescent="0.2">
      <c r="A850" s="10">
        <v>12</v>
      </c>
      <c r="B850" s="11" t="s">
        <v>845</v>
      </c>
      <c r="C850" s="12">
        <v>0</v>
      </c>
      <c r="D850" s="15">
        <v>217</v>
      </c>
    </row>
    <row r="851" spans="1:4" ht="18" customHeight="1" x14ac:dyDescent="0.2">
      <c r="A851" s="10">
        <v>13</v>
      </c>
      <c r="B851" s="11" t="s">
        <v>846</v>
      </c>
      <c r="C851" s="12">
        <v>0</v>
      </c>
      <c r="D851" s="15">
        <v>25</v>
      </c>
    </row>
    <row r="852" spans="1:4" ht="18" customHeight="1" x14ac:dyDescent="0.2">
      <c r="A852" s="10">
        <v>14</v>
      </c>
      <c r="B852" s="11" t="s">
        <v>847</v>
      </c>
      <c r="C852" s="12">
        <v>0</v>
      </c>
      <c r="D852" s="15">
        <v>187</v>
      </c>
    </row>
    <row r="853" spans="1:4" ht="18" customHeight="1" x14ac:dyDescent="0.2">
      <c r="A853" s="10">
        <v>15</v>
      </c>
      <c r="B853" s="11" t="s">
        <v>848</v>
      </c>
      <c r="C853" s="12">
        <v>0</v>
      </c>
      <c r="D853" s="15">
        <v>65</v>
      </c>
    </row>
    <row r="854" spans="1:4" ht="18" customHeight="1" x14ac:dyDescent="0.2">
      <c r="A854" s="10">
        <v>16</v>
      </c>
      <c r="B854" s="11" t="s">
        <v>849</v>
      </c>
      <c r="C854" s="12">
        <v>0</v>
      </c>
      <c r="D854" s="15">
        <v>41</v>
      </c>
    </row>
    <row r="855" spans="1:4" ht="18" customHeight="1" x14ac:dyDescent="0.2">
      <c r="A855" s="10">
        <v>17</v>
      </c>
      <c r="B855" s="11" t="s">
        <v>850</v>
      </c>
      <c r="C855" s="12">
        <v>0</v>
      </c>
      <c r="D855" s="15">
        <v>52</v>
      </c>
    </row>
    <row r="856" spans="1:4" ht="18" customHeight="1" x14ac:dyDescent="0.2">
      <c r="A856" s="10">
        <v>18</v>
      </c>
      <c r="B856" s="11" t="s">
        <v>851</v>
      </c>
      <c r="C856" s="12">
        <v>0</v>
      </c>
      <c r="D856" s="15">
        <v>39</v>
      </c>
    </row>
    <row r="857" spans="1:4" ht="18" customHeight="1" x14ac:dyDescent="0.2">
      <c r="A857" s="10">
        <v>19</v>
      </c>
      <c r="B857" s="11" t="s">
        <v>852</v>
      </c>
      <c r="C857" s="12">
        <v>0</v>
      </c>
      <c r="D857" s="15">
        <v>43</v>
      </c>
    </row>
    <row r="858" spans="1:4" ht="18" customHeight="1" x14ac:dyDescent="0.2">
      <c r="A858" s="10">
        <v>20</v>
      </c>
      <c r="B858" s="11" t="s">
        <v>853</v>
      </c>
      <c r="C858" s="12">
        <v>0</v>
      </c>
      <c r="D858" s="15">
        <v>48</v>
      </c>
    </row>
    <row r="859" spans="1:4" ht="18" customHeight="1" x14ac:dyDescent="0.2">
      <c r="A859" s="7">
        <v>67</v>
      </c>
      <c r="B859" s="8" t="s">
        <v>854</v>
      </c>
      <c r="C859" s="9">
        <f>SUM(C860:C868)</f>
        <v>0</v>
      </c>
      <c r="D859" s="9">
        <f>SUM(D860:D868)</f>
        <v>563</v>
      </c>
    </row>
    <row r="860" spans="1:4" ht="18" customHeight="1" x14ac:dyDescent="0.2">
      <c r="A860" s="10">
        <v>1</v>
      </c>
      <c r="B860" s="11" t="s">
        <v>855</v>
      </c>
      <c r="C860" s="12">
        <v>0</v>
      </c>
      <c r="D860" s="15">
        <v>144</v>
      </c>
    </row>
    <row r="861" spans="1:4" ht="18" customHeight="1" x14ac:dyDescent="0.2">
      <c r="A861" s="10">
        <v>2</v>
      </c>
      <c r="B861" s="11" t="s">
        <v>856</v>
      </c>
      <c r="C861" s="12">
        <v>0</v>
      </c>
      <c r="D861" s="15">
        <v>47</v>
      </c>
    </row>
    <row r="862" spans="1:4" ht="18" customHeight="1" x14ac:dyDescent="0.2">
      <c r="A862" s="10">
        <v>3</v>
      </c>
      <c r="B862" s="11" t="s">
        <v>857</v>
      </c>
      <c r="C862" s="12">
        <v>0</v>
      </c>
      <c r="D862" s="15">
        <v>32</v>
      </c>
    </row>
    <row r="863" spans="1:4" ht="18" customHeight="1" x14ac:dyDescent="0.2">
      <c r="A863" s="10">
        <v>4</v>
      </c>
      <c r="B863" s="11" t="s">
        <v>858</v>
      </c>
      <c r="C863" s="12">
        <v>0</v>
      </c>
      <c r="D863" s="15">
        <v>60</v>
      </c>
    </row>
    <row r="864" spans="1:4" ht="18" customHeight="1" x14ac:dyDescent="0.2">
      <c r="A864" s="10">
        <v>5</v>
      </c>
      <c r="B864" s="11" t="s">
        <v>859</v>
      </c>
      <c r="C864" s="12">
        <v>0</v>
      </c>
      <c r="D864" s="15">
        <v>35</v>
      </c>
    </row>
    <row r="865" spans="1:4" ht="18" customHeight="1" x14ac:dyDescent="0.2">
      <c r="A865" s="10">
        <v>6</v>
      </c>
      <c r="B865" s="11" t="s">
        <v>860</v>
      </c>
      <c r="C865" s="12">
        <v>0</v>
      </c>
      <c r="D865" s="15">
        <v>30</v>
      </c>
    </row>
    <row r="866" spans="1:4" ht="18" customHeight="1" x14ac:dyDescent="0.2">
      <c r="A866" s="10">
        <v>7</v>
      </c>
      <c r="B866" s="11" t="s">
        <v>861</v>
      </c>
      <c r="C866" s="12">
        <v>0</v>
      </c>
      <c r="D866" s="15">
        <v>112</v>
      </c>
    </row>
    <row r="867" spans="1:4" ht="18" customHeight="1" x14ac:dyDescent="0.2">
      <c r="A867" s="10">
        <v>8</v>
      </c>
      <c r="B867" s="11" t="s">
        <v>862</v>
      </c>
      <c r="C867" s="12">
        <v>0</v>
      </c>
      <c r="D867" s="15">
        <v>54</v>
      </c>
    </row>
    <row r="868" spans="1:4" ht="18" customHeight="1" x14ac:dyDescent="0.2">
      <c r="A868" s="10">
        <v>9</v>
      </c>
      <c r="B868" s="11" t="s">
        <v>863</v>
      </c>
      <c r="C868" s="12">
        <v>0</v>
      </c>
      <c r="D868" s="15">
        <v>49</v>
      </c>
    </row>
    <row r="869" spans="1:4" ht="18" customHeight="1" x14ac:dyDescent="0.2">
      <c r="A869" s="7">
        <v>68</v>
      </c>
      <c r="B869" s="8" t="s">
        <v>864</v>
      </c>
      <c r="C869" s="9">
        <f>SUM(C870:C877)</f>
        <v>0</v>
      </c>
      <c r="D869" s="9">
        <f>SUM(D870:D877)</f>
        <v>724</v>
      </c>
    </row>
    <row r="870" spans="1:4" ht="18" customHeight="1" x14ac:dyDescent="0.2">
      <c r="A870" s="10">
        <v>1</v>
      </c>
      <c r="B870" s="11" t="s">
        <v>865</v>
      </c>
      <c r="C870" s="12">
        <v>0</v>
      </c>
      <c r="D870" s="15">
        <v>95</v>
      </c>
    </row>
    <row r="871" spans="1:4" ht="18" customHeight="1" x14ac:dyDescent="0.2">
      <c r="A871" s="10">
        <v>2</v>
      </c>
      <c r="B871" s="11" t="s">
        <v>866</v>
      </c>
      <c r="C871" s="12">
        <v>0</v>
      </c>
      <c r="D871" s="15">
        <v>108</v>
      </c>
    </row>
    <row r="872" spans="1:4" ht="18" customHeight="1" x14ac:dyDescent="0.2">
      <c r="A872" s="10">
        <v>3</v>
      </c>
      <c r="B872" s="11" t="s">
        <v>867</v>
      </c>
      <c r="C872" s="12">
        <v>0</v>
      </c>
      <c r="D872" s="15">
        <v>78</v>
      </c>
    </row>
    <row r="873" spans="1:4" ht="18" customHeight="1" x14ac:dyDescent="0.2">
      <c r="A873" s="10">
        <v>4</v>
      </c>
      <c r="B873" s="11" t="s">
        <v>868</v>
      </c>
      <c r="C873" s="12">
        <v>0</v>
      </c>
      <c r="D873" s="15">
        <v>109</v>
      </c>
    </row>
    <row r="874" spans="1:4" ht="18" customHeight="1" x14ac:dyDescent="0.2">
      <c r="A874" s="10">
        <v>5</v>
      </c>
      <c r="B874" s="11" t="s">
        <v>869</v>
      </c>
      <c r="C874" s="12">
        <v>0</v>
      </c>
      <c r="D874" s="15">
        <v>56</v>
      </c>
    </row>
    <row r="875" spans="1:4" ht="18" customHeight="1" x14ac:dyDescent="0.2">
      <c r="A875" s="10">
        <v>6</v>
      </c>
      <c r="B875" s="11" t="s">
        <v>870</v>
      </c>
      <c r="C875" s="12">
        <v>0</v>
      </c>
      <c r="D875" s="15">
        <v>151</v>
      </c>
    </row>
    <row r="876" spans="1:4" ht="18" customHeight="1" x14ac:dyDescent="0.2">
      <c r="A876" s="10">
        <v>7</v>
      </c>
      <c r="B876" s="11" t="s">
        <v>871</v>
      </c>
      <c r="C876" s="12">
        <v>0</v>
      </c>
      <c r="D876" s="15">
        <v>90</v>
      </c>
    </row>
    <row r="877" spans="1:4" ht="18" customHeight="1" x14ac:dyDescent="0.2">
      <c r="A877" s="10">
        <v>8</v>
      </c>
      <c r="B877" s="11" t="s">
        <v>872</v>
      </c>
      <c r="C877" s="12">
        <v>0</v>
      </c>
      <c r="D877" s="15">
        <v>37</v>
      </c>
    </row>
    <row r="878" spans="1:4" ht="18" customHeight="1" x14ac:dyDescent="0.2">
      <c r="A878" s="7">
        <v>69</v>
      </c>
      <c r="B878" s="8" t="s">
        <v>873</v>
      </c>
      <c r="C878" s="9">
        <f>SUM(C879:C903)</f>
        <v>0</v>
      </c>
      <c r="D878" s="9">
        <f>SUM(D879:D903)</f>
        <v>6908</v>
      </c>
    </row>
    <row r="879" spans="1:4" ht="18" customHeight="1" x14ac:dyDescent="0.2">
      <c r="A879" s="10">
        <v>1</v>
      </c>
      <c r="B879" s="11" t="s">
        <v>874</v>
      </c>
      <c r="C879" s="12">
        <v>0</v>
      </c>
      <c r="D879" s="15">
        <v>389</v>
      </c>
    </row>
    <row r="880" spans="1:4" ht="18" customHeight="1" x14ac:dyDescent="0.2">
      <c r="A880" s="10">
        <v>2</v>
      </c>
      <c r="B880" s="11" t="s">
        <v>875</v>
      </c>
      <c r="C880" s="12">
        <v>0</v>
      </c>
      <c r="D880" s="15">
        <v>260</v>
      </c>
    </row>
    <row r="881" spans="1:4" ht="18" customHeight="1" x14ac:dyDescent="0.2">
      <c r="A881" s="10">
        <v>3</v>
      </c>
      <c r="B881" s="11" t="s">
        <v>876</v>
      </c>
      <c r="C881" s="12">
        <v>0</v>
      </c>
      <c r="D881" s="15">
        <v>120</v>
      </c>
    </row>
    <row r="882" spans="1:4" ht="18" customHeight="1" x14ac:dyDescent="0.2">
      <c r="A882" s="10">
        <v>4</v>
      </c>
      <c r="B882" s="11" t="s">
        <v>877</v>
      </c>
      <c r="C882" s="12">
        <v>0</v>
      </c>
      <c r="D882" s="15">
        <v>629</v>
      </c>
    </row>
    <row r="883" spans="1:4" ht="18" customHeight="1" x14ac:dyDescent="0.2">
      <c r="A883" s="10">
        <v>5</v>
      </c>
      <c r="B883" s="11" t="s">
        <v>878</v>
      </c>
      <c r="C883" s="12">
        <v>0</v>
      </c>
      <c r="D883" s="15">
        <v>284</v>
      </c>
    </row>
    <row r="884" spans="1:4" ht="18" customHeight="1" x14ac:dyDescent="0.2">
      <c r="A884" s="10">
        <v>6</v>
      </c>
      <c r="B884" s="11" t="s">
        <v>879</v>
      </c>
      <c r="C884" s="12">
        <v>0</v>
      </c>
      <c r="D884" s="15">
        <v>630</v>
      </c>
    </row>
    <row r="885" spans="1:4" ht="18" customHeight="1" x14ac:dyDescent="0.2">
      <c r="A885" s="10">
        <v>7</v>
      </c>
      <c r="B885" s="11" t="s">
        <v>880</v>
      </c>
      <c r="C885" s="12">
        <v>0</v>
      </c>
      <c r="D885" s="15">
        <v>373</v>
      </c>
    </row>
    <row r="886" spans="1:4" ht="18" customHeight="1" x14ac:dyDescent="0.2">
      <c r="A886" s="10">
        <v>8</v>
      </c>
      <c r="B886" s="11" t="s">
        <v>881</v>
      </c>
      <c r="C886" s="12">
        <v>0</v>
      </c>
      <c r="D886" s="15">
        <v>276</v>
      </c>
    </row>
    <row r="887" spans="1:4" ht="18" customHeight="1" x14ac:dyDescent="0.2">
      <c r="A887" s="10">
        <v>9</v>
      </c>
      <c r="B887" s="11" t="s">
        <v>882</v>
      </c>
      <c r="C887" s="12">
        <v>0</v>
      </c>
      <c r="D887" s="15">
        <v>576</v>
      </c>
    </row>
    <row r="888" spans="1:4" ht="18" customHeight="1" x14ac:dyDescent="0.2">
      <c r="A888" s="10">
        <v>10</v>
      </c>
      <c r="B888" s="11" t="s">
        <v>883</v>
      </c>
      <c r="C888" s="12">
        <v>0</v>
      </c>
      <c r="D888" s="15">
        <v>409</v>
      </c>
    </row>
    <row r="889" spans="1:4" ht="18" customHeight="1" x14ac:dyDescent="0.2">
      <c r="A889" s="10">
        <v>11</v>
      </c>
      <c r="B889" s="11" t="s">
        <v>884</v>
      </c>
      <c r="C889" s="12">
        <v>0</v>
      </c>
      <c r="D889" s="15">
        <v>257</v>
      </c>
    </row>
    <row r="890" spans="1:4" ht="18" customHeight="1" x14ac:dyDescent="0.2">
      <c r="A890" s="10">
        <v>12</v>
      </c>
      <c r="B890" s="11" t="s">
        <v>885</v>
      </c>
      <c r="C890" s="12">
        <v>0</v>
      </c>
      <c r="D890" s="15">
        <v>502</v>
      </c>
    </row>
    <row r="891" spans="1:4" ht="18" customHeight="1" x14ac:dyDescent="0.2">
      <c r="A891" s="10">
        <v>13</v>
      </c>
      <c r="B891" s="11" t="s">
        <v>886</v>
      </c>
      <c r="C891" s="12">
        <v>0</v>
      </c>
      <c r="D891" s="15">
        <v>380</v>
      </c>
    </row>
    <row r="892" spans="1:4" ht="18" customHeight="1" x14ac:dyDescent="0.2">
      <c r="A892" s="10">
        <v>14</v>
      </c>
      <c r="B892" s="11" t="s">
        <v>887</v>
      </c>
      <c r="C892" s="12">
        <v>0</v>
      </c>
      <c r="D892" s="15">
        <v>26</v>
      </c>
    </row>
    <row r="893" spans="1:4" ht="18" customHeight="1" x14ac:dyDescent="0.2">
      <c r="A893" s="10">
        <v>15</v>
      </c>
      <c r="B893" s="11" t="s">
        <v>888</v>
      </c>
      <c r="C893" s="12">
        <v>0</v>
      </c>
      <c r="D893" s="15">
        <v>134</v>
      </c>
    </row>
    <row r="894" spans="1:4" ht="18" customHeight="1" x14ac:dyDescent="0.2">
      <c r="A894" s="10">
        <v>16</v>
      </c>
      <c r="B894" s="11" t="s">
        <v>889</v>
      </c>
      <c r="C894" s="12">
        <v>0</v>
      </c>
      <c r="D894" s="15">
        <v>185</v>
      </c>
    </row>
    <row r="895" spans="1:4" ht="18" customHeight="1" x14ac:dyDescent="0.2">
      <c r="A895" s="10">
        <v>17</v>
      </c>
      <c r="B895" s="11" t="s">
        <v>890</v>
      </c>
      <c r="C895" s="12">
        <v>0</v>
      </c>
      <c r="D895" s="15">
        <v>172</v>
      </c>
    </row>
    <row r="896" spans="1:4" ht="18" customHeight="1" x14ac:dyDescent="0.2">
      <c r="A896" s="10">
        <v>18</v>
      </c>
      <c r="B896" s="11" t="s">
        <v>891</v>
      </c>
      <c r="C896" s="12">
        <v>0</v>
      </c>
      <c r="D896" s="15">
        <v>137</v>
      </c>
    </row>
    <row r="897" spans="1:4" ht="18" customHeight="1" x14ac:dyDescent="0.2">
      <c r="A897" s="10">
        <v>19</v>
      </c>
      <c r="B897" s="11" t="s">
        <v>892</v>
      </c>
      <c r="C897" s="12">
        <v>0</v>
      </c>
      <c r="D897" s="15">
        <v>227</v>
      </c>
    </row>
    <row r="898" spans="1:4" ht="18" customHeight="1" x14ac:dyDescent="0.2">
      <c r="A898" s="10">
        <v>20</v>
      </c>
      <c r="B898" s="11" t="s">
        <v>893</v>
      </c>
      <c r="C898" s="12">
        <v>0</v>
      </c>
      <c r="D898" s="15">
        <v>202</v>
      </c>
    </row>
    <row r="899" spans="1:4" ht="18" customHeight="1" x14ac:dyDescent="0.2">
      <c r="A899" s="10">
        <v>21</v>
      </c>
      <c r="B899" s="11" t="s">
        <v>894</v>
      </c>
      <c r="C899" s="12">
        <v>0</v>
      </c>
      <c r="D899" s="15">
        <v>198</v>
      </c>
    </row>
    <row r="900" spans="1:4" ht="18" customHeight="1" x14ac:dyDescent="0.2">
      <c r="A900" s="10">
        <v>22</v>
      </c>
      <c r="B900" s="11" t="s">
        <v>895</v>
      </c>
      <c r="C900" s="12">
        <v>0</v>
      </c>
      <c r="D900" s="15">
        <v>121</v>
      </c>
    </row>
    <row r="901" spans="1:4" ht="18" customHeight="1" x14ac:dyDescent="0.2">
      <c r="A901" s="10">
        <v>23</v>
      </c>
      <c r="B901" s="11" t="s">
        <v>896</v>
      </c>
      <c r="C901" s="12">
        <v>0</v>
      </c>
      <c r="D901" s="15">
        <v>199</v>
      </c>
    </row>
    <row r="902" spans="1:4" ht="18" customHeight="1" x14ac:dyDescent="0.2">
      <c r="A902" s="10">
        <v>24</v>
      </c>
      <c r="B902" s="11" t="s">
        <v>897</v>
      </c>
      <c r="C902" s="12">
        <v>0</v>
      </c>
      <c r="D902" s="15">
        <v>114</v>
      </c>
    </row>
    <row r="903" spans="1:4" ht="18" customHeight="1" x14ac:dyDescent="0.2">
      <c r="A903" s="10">
        <v>25</v>
      </c>
      <c r="B903" s="11" t="s">
        <v>898</v>
      </c>
      <c r="C903" s="12">
        <v>0</v>
      </c>
      <c r="D903" s="15">
        <v>108</v>
      </c>
    </row>
    <row r="904" spans="1:4" ht="18" customHeight="1" x14ac:dyDescent="0.2">
      <c r="A904" s="7">
        <v>70</v>
      </c>
      <c r="B904" s="8" t="s">
        <v>899</v>
      </c>
      <c r="C904" s="9">
        <f>SUM(C905:C911)</f>
        <v>0</v>
      </c>
      <c r="D904" s="9">
        <f>SUM(D905:D911)</f>
        <v>468</v>
      </c>
    </row>
    <row r="905" spans="1:4" ht="18" customHeight="1" x14ac:dyDescent="0.2">
      <c r="A905" s="10">
        <v>1</v>
      </c>
      <c r="B905" s="11" t="s">
        <v>900</v>
      </c>
      <c r="C905" s="12">
        <v>0</v>
      </c>
      <c r="D905" s="15">
        <v>59</v>
      </c>
    </row>
    <row r="906" spans="1:4" ht="18" customHeight="1" x14ac:dyDescent="0.2">
      <c r="A906" s="10">
        <v>2</v>
      </c>
      <c r="B906" s="11" t="s">
        <v>901</v>
      </c>
      <c r="C906" s="12">
        <v>0</v>
      </c>
      <c r="D906" s="15">
        <v>52</v>
      </c>
    </row>
    <row r="907" spans="1:4" ht="18" customHeight="1" x14ac:dyDescent="0.2">
      <c r="A907" s="10">
        <v>3</v>
      </c>
      <c r="B907" s="11" t="s">
        <v>902</v>
      </c>
      <c r="C907" s="12">
        <v>0</v>
      </c>
      <c r="D907" s="15">
        <v>32</v>
      </c>
    </row>
    <row r="908" spans="1:4" ht="18" customHeight="1" x14ac:dyDescent="0.2">
      <c r="A908" s="10">
        <v>4</v>
      </c>
      <c r="B908" s="11" t="s">
        <v>903</v>
      </c>
      <c r="C908" s="12">
        <v>0</v>
      </c>
      <c r="D908" s="15">
        <v>98</v>
      </c>
    </row>
    <row r="909" spans="1:4" ht="18" customHeight="1" x14ac:dyDescent="0.2">
      <c r="A909" s="10">
        <v>5</v>
      </c>
      <c r="B909" s="11" t="s">
        <v>904</v>
      </c>
      <c r="C909" s="12">
        <v>0</v>
      </c>
      <c r="D909" s="15">
        <v>59</v>
      </c>
    </row>
    <row r="910" spans="1:4" ht="18" customHeight="1" x14ac:dyDescent="0.2">
      <c r="A910" s="10">
        <v>6</v>
      </c>
      <c r="B910" s="11" t="s">
        <v>905</v>
      </c>
      <c r="C910" s="12">
        <v>0</v>
      </c>
      <c r="D910" s="15">
        <v>125</v>
      </c>
    </row>
    <row r="911" spans="1:4" ht="18" customHeight="1" x14ac:dyDescent="0.2">
      <c r="A911" s="10">
        <v>7</v>
      </c>
      <c r="B911" s="11" t="s">
        <v>906</v>
      </c>
      <c r="C911" s="12">
        <v>0</v>
      </c>
      <c r="D911" s="15">
        <v>43</v>
      </c>
    </row>
    <row r="912" spans="1:4" ht="18" customHeight="1" x14ac:dyDescent="0.2">
      <c r="A912" s="7">
        <v>71</v>
      </c>
      <c r="B912" s="8" t="s">
        <v>907</v>
      </c>
      <c r="C912" s="9">
        <f>SUM(C913:C930)</f>
        <v>0</v>
      </c>
      <c r="D912" s="9">
        <f>SUM(D913:D930)</f>
        <v>1817</v>
      </c>
    </row>
    <row r="913" spans="1:4" ht="18" customHeight="1" x14ac:dyDescent="0.2">
      <c r="A913" s="10">
        <v>1</v>
      </c>
      <c r="B913" s="11" t="s">
        <v>908</v>
      </c>
      <c r="C913" s="12">
        <v>0</v>
      </c>
      <c r="D913" s="15">
        <v>231</v>
      </c>
    </row>
    <row r="914" spans="1:4" ht="18" customHeight="1" x14ac:dyDescent="0.2">
      <c r="A914" s="10">
        <v>2</v>
      </c>
      <c r="B914" s="11" t="s">
        <v>909</v>
      </c>
      <c r="C914" s="12">
        <v>0</v>
      </c>
      <c r="D914" s="15">
        <v>78</v>
      </c>
    </row>
    <row r="915" spans="1:4" ht="18" customHeight="1" x14ac:dyDescent="0.2">
      <c r="A915" s="10">
        <v>3</v>
      </c>
      <c r="B915" s="11" t="s">
        <v>910</v>
      </c>
      <c r="C915" s="12">
        <v>0</v>
      </c>
      <c r="D915" s="15">
        <v>99</v>
      </c>
    </row>
    <row r="916" spans="1:4" ht="18" customHeight="1" x14ac:dyDescent="0.2">
      <c r="A916" s="10">
        <v>4</v>
      </c>
      <c r="B916" s="11" t="s">
        <v>911</v>
      </c>
      <c r="C916" s="12">
        <v>0</v>
      </c>
      <c r="D916" s="15">
        <v>153</v>
      </c>
    </row>
    <row r="917" spans="1:4" ht="18" customHeight="1" x14ac:dyDescent="0.2">
      <c r="A917" s="10">
        <v>5</v>
      </c>
      <c r="B917" s="11" t="s">
        <v>912</v>
      </c>
      <c r="C917" s="12">
        <v>0</v>
      </c>
      <c r="D917" s="15">
        <v>226</v>
      </c>
    </row>
    <row r="918" spans="1:4" ht="18" customHeight="1" x14ac:dyDescent="0.2">
      <c r="A918" s="10">
        <v>6</v>
      </c>
      <c r="B918" s="11" t="s">
        <v>913</v>
      </c>
      <c r="C918" s="12">
        <v>0</v>
      </c>
      <c r="D918" s="15">
        <v>86</v>
      </c>
    </row>
    <row r="919" spans="1:4" ht="18" customHeight="1" x14ac:dyDescent="0.2">
      <c r="A919" s="10">
        <v>7</v>
      </c>
      <c r="B919" s="11" t="s">
        <v>914</v>
      </c>
      <c r="C919" s="12">
        <v>0</v>
      </c>
      <c r="D919" s="15">
        <v>231</v>
      </c>
    </row>
    <row r="920" spans="1:4" ht="18" customHeight="1" x14ac:dyDescent="0.2">
      <c r="A920" s="10">
        <v>8</v>
      </c>
      <c r="B920" s="11" t="s">
        <v>915</v>
      </c>
      <c r="C920" s="12">
        <v>0</v>
      </c>
      <c r="D920" s="15">
        <v>71</v>
      </c>
    </row>
    <row r="921" spans="1:4" ht="18" customHeight="1" x14ac:dyDescent="0.2">
      <c r="A921" s="10">
        <v>9</v>
      </c>
      <c r="B921" s="11" t="s">
        <v>916</v>
      </c>
      <c r="C921" s="12">
        <v>0</v>
      </c>
      <c r="D921" s="15">
        <v>115</v>
      </c>
    </row>
    <row r="922" spans="1:4" ht="18" customHeight="1" x14ac:dyDescent="0.2">
      <c r="A922" s="10">
        <v>10</v>
      </c>
      <c r="B922" s="11" t="s">
        <v>917</v>
      </c>
      <c r="C922" s="12">
        <v>0</v>
      </c>
      <c r="D922" s="15">
        <v>126</v>
      </c>
    </row>
    <row r="923" spans="1:4" ht="18" customHeight="1" x14ac:dyDescent="0.2">
      <c r="A923" s="10">
        <v>11</v>
      </c>
      <c r="B923" s="11" t="s">
        <v>918</v>
      </c>
      <c r="C923" s="12">
        <v>0</v>
      </c>
      <c r="D923" s="15">
        <v>60</v>
      </c>
    </row>
    <row r="924" spans="1:4" ht="18" customHeight="1" x14ac:dyDescent="0.2">
      <c r="A924" s="10">
        <v>12</v>
      </c>
      <c r="B924" s="11" t="s">
        <v>919</v>
      </c>
      <c r="C924" s="12">
        <v>0</v>
      </c>
      <c r="D924" s="15">
        <v>79</v>
      </c>
    </row>
    <row r="925" spans="1:4" ht="18" customHeight="1" x14ac:dyDescent="0.2">
      <c r="A925" s="10">
        <v>13</v>
      </c>
      <c r="B925" s="11" t="s">
        <v>920</v>
      </c>
      <c r="C925" s="12">
        <v>0</v>
      </c>
      <c r="D925" s="15">
        <v>37</v>
      </c>
    </row>
    <row r="926" spans="1:4" ht="18" customHeight="1" x14ac:dyDescent="0.2">
      <c r="A926" s="10">
        <v>14</v>
      </c>
      <c r="B926" s="11" t="s">
        <v>921</v>
      </c>
      <c r="C926" s="12">
        <v>0</v>
      </c>
      <c r="D926" s="15">
        <v>75</v>
      </c>
    </row>
    <row r="927" spans="1:4" ht="18" customHeight="1" x14ac:dyDescent="0.2">
      <c r="A927" s="10">
        <v>15</v>
      </c>
      <c r="B927" s="11" t="s">
        <v>922</v>
      </c>
      <c r="C927" s="12">
        <v>0</v>
      </c>
      <c r="D927" s="15">
        <v>20</v>
      </c>
    </row>
    <row r="928" spans="1:4" ht="18" customHeight="1" x14ac:dyDescent="0.2">
      <c r="A928" s="10">
        <v>16</v>
      </c>
      <c r="B928" s="11" t="s">
        <v>923</v>
      </c>
      <c r="C928" s="12">
        <v>0</v>
      </c>
      <c r="D928" s="15">
        <v>62</v>
      </c>
    </row>
    <row r="929" spans="1:4" ht="18" customHeight="1" x14ac:dyDescent="0.2">
      <c r="A929" s="10">
        <v>17</v>
      </c>
      <c r="B929" s="11" t="s">
        <v>924</v>
      </c>
      <c r="C929" s="12">
        <v>0</v>
      </c>
      <c r="D929" s="15">
        <v>44</v>
      </c>
    </row>
    <row r="930" spans="1:4" ht="18" customHeight="1" x14ac:dyDescent="0.2">
      <c r="A930" s="10">
        <v>18</v>
      </c>
      <c r="B930" s="11" t="s">
        <v>925</v>
      </c>
      <c r="C930" s="12">
        <v>0</v>
      </c>
      <c r="D930" s="15">
        <v>24</v>
      </c>
    </row>
    <row r="931" spans="1:4" ht="18" customHeight="1" x14ac:dyDescent="0.2">
      <c r="A931" s="7">
        <v>72</v>
      </c>
      <c r="B931" s="8" t="s">
        <v>926</v>
      </c>
      <c r="C931" s="9">
        <f>SUM(C932:C956)</f>
        <v>0</v>
      </c>
      <c r="D931" s="9">
        <f>SUM(D932:D956)</f>
        <v>1302</v>
      </c>
    </row>
    <row r="932" spans="1:4" ht="18" customHeight="1" x14ac:dyDescent="0.2">
      <c r="A932" s="10">
        <v>1</v>
      </c>
      <c r="B932" s="11" t="s">
        <v>927</v>
      </c>
      <c r="C932" s="12">
        <v>0</v>
      </c>
      <c r="D932" s="15">
        <v>65</v>
      </c>
    </row>
    <row r="933" spans="1:4" ht="18" customHeight="1" x14ac:dyDescent="0.2">
      <c r="A933" s="10">
        <v>2</v>
      </c>
      <c r="B933" s="11" t="s">
        <v>928</v>
      </c>
      <c r="C933" s="12">
        <v>0</v>
      </c>
      <c r="D933" s="15">
        <v>76</v>
      </c>
    </row>
    <row r="934" spans="1:4" ht="18" customHeight="1" x14ac:dyDescent="0.2">
      <c r="A934" s="10">
        <v>3</v>
      </c>
      <c r="B934" s="11" t="s">
        <v>929</v>
      </c>
      <c r="C934" s="12">
        <v>0</v>
      </c>
      <c r="D934" s="15">
        <v>55</v>
      </c>
    </row>
    <row r="935" spans="1:4" ht="18" customHeight="1" x14ac:dyDescent="0.2">
      <c r="A935" s="10">
        <v>4</v>
      </c>
      <c r="B935" s="11" t="s">
        <v>930</v>
      </c>
      <c r="C935" s="12">
        <v>0</v>
      </c>
      <c r="D935" s="15">
        <v>60</v>
      </c>
    </row>
    <row r="936" spans="1:4" ht="18" customHeight="1" x14ac:dyDescent="0.2">
      <c r="A936" s="10">
        <v>5</v>
      </c>
      <c r="B936" s="11" t="s">
        <v>931</v>
      </c>
      <c r="C936" s="12">
        <v>0</v>
      </c>
      <c r="D936" s="15">
        <v>21</v>
      </c>
    </row>
    <row r="937" spans="1:4" ht="18" customHeight="1" x14ac:dyDescent="0.2">
      <c r="A937" s="10">
        <v>6</v>
      </c>
      <c r="B937" s="11" t="s">
        <v>932</v>
      </c>
      <c r="C937" s="12">
        <v>0</v>
      </c>
      <c r="D937" s="15">
        <v>103</v>
      </c>
    </row>
    <row r="938" spans="1:4" ht="18" customHeight="1" x14ac:dyDescent="0.2">
      <c r="A938" s="10">
        <v>7</v>
      </c>
      <c r="B938" s="11" t="s">
        <v>933</v>
      </c>
      <c r="C938" s="12">
        <v>0</v>
      </c>
      <c r="D938" s="15">
        <v>87</v>
      </c>
    </row>
    <row r="939" spans="1:4" ht="18" customHeight="1" x14ac:dyDescent="0.2">
      <c r="A939" s="10">
        <v>8</v>
      </c>
      <c r="B939" s="11" t="s">
        <v>934</v>
      </c>
      <c r="C939" s="12">
        <v>0</v>
      </c>
      <c r="D939" s="15">
        <v>47</v>
      </c>
    </row>
    <row r="940" spans="1:4" ht="18" customHeight="1" x14ac:dyDescent="0.2">
      <c r="A940" s="10">
        <v>9</v>
      </c>
      <c r="B940" s="11" t="s">
        <v>935</v>
      </c>
      <c r="C940" s="12">
        <v>0</v>
      </c>
      <c r="D940" s="15">
        <v>18</v>
      </c>
    </row>
    <row r="941" spans="1:4" ht="18" customHeight="1" x14ac:dyDescent="0.2">
      <c r="A941" s="10">
        <v>10</v>
      </c>
      <c r="B941" s="11" t="s">
        <v>936</v>
      </c>
      <c r="C941" s="12">
        <v>0</v>
      </c>
      <c r="D941" s="15">
        <v>19</v>
      </c>
    </row>
    <row r="942" spans="1:4" ht="18" customHeight="1" x14ac:dyDescent="0.2">
      <c r="A942" s="10">
        <v>11</v>
      </c>
      <c r="B942" s="11" t="s">
        <v>937</v>
      </c>
      <c r="C942" s="12">
        <v>0</v>
      </c>
      <c r="D942" s="15">
        <v>42</v>
      </c>
    </row>
    <row r="943" spans="1:4" ht="18" customHeight="1" x14ac:dyDescent="0.2">
      <c r="A943" s="10">
        <v>12</v>
      </c>
      <c r="B943" s="11" t="s">
        <v>938</v>
      </c>
      <c r="C943" s="12">
        <v>0</v>
      </c>
      <c r="D943" s="15">
        <v>53</v>
      </c>
    </row>
    <row r="944" spans="1:4" ht="18" customHeight="1" x14ac:dyDescent="0.2">
      <c r="A944" s="10">
        <v>13</v>
      </c>
      <c r="B944" s="11" t="s">
        <v>939</v>
      </c>
      <c r="C944" s="12">
        <v>0</v>
      </c>
      <c r="D944" s="15">
        <v>51</v>
      </c>
    </row>
    <row r="945" spans="1:4" ht="18" customHeight="1" x14ac:dyDescent="0.2">
      <c r="A945" s="10">
        <v>14</v>
      </c>
      <c r="B945" s="11" t="s">
        <v>940</v>
      </c>
      <c r="C945" s="12">
        <v>0</v>
      </c>
      <c r="D945" s="15">
        <v>81</v>
      </c>
    </row>
    <row r="946" spans="1:4" ht="18" customHeight="1" x14ac:dyDescent="0.2">
      <c r="A946" s="10">
        <v>15</v>
      </c>
      <c r="B946" s="11" t="s">
        <v>941</v>
      </c>
      <c r="C946" s="12">
        <v>0</v>
      </c>
      <c r="D946" s="15">
        <v>9</v>
      </c>
    </row>
    <row r="947" spans="1:4" ht="18" customHeight="1" x14ac:dyDescent="0.2">
      <c r="A947" s="10">
        <v>16</v>
      </c>
      <c r="B947" s="11" t="s">
        <v>942</v>
      </c>
      <c r="C947" s="12">
        <v>0</v>
      </c>
      <c r="D947" s="15">
        <v>59</v>
      </c>
    </row>
    <row r="948" spans="1:4" ht="18" customHeight="1" x14ac:dyDescent="0.2">
      <c r="A948" s="10">
        <v>17</v>
      </c>
      <c r="B948" s="11" t="s">
        <v>943</v>
      </c>
      <c r="C948" s="12">
        <v>0</v>
      </c>
      <c r="D948" s="15">
        <v>125</v>
      </c>
    </row>
    <row r="949" spans="1:4" ht="18" customHeight="1" x14ac:dyDescent="0.2">
      <c r="A949" s="10">
        <v>18</v>
      </c>
      <c r="B949" s="11" t="s">
        <v>944</v>
      </c>
      <c r="C949" s="12">
        <v>0</v>
      </c>
      <c r="D949" s="15">
        <v>32</v>
      </c>
    </row>
    <row r="950" spans="1:4" ht="18" customHeight="1" x14ac:dyDescent="0.2">
      <c r="A950" s="10">
        <v>19</v>
      </c>
      <c r="B950" s="11" t="s">
        <v>945</v>
      </c>
      <c r="C950" s="12">
        <v>0</v>
      </c>
      <c r="D950" s="15">
        <v>46</v>
      </c>
    </row>
    <row r="951" spans="1:4" ht="18" customHeight="1" x14ac:dyDescent="0.2">
      <c r="A951" s="10">
        <v>20</v>
      </c>
      <c r="B951" s="11" t="s">
        <v>946</v>
      </c>
      <c r="C951" s="12">
        <v>0</v>
      </c>
      <c r="D951" s="15">
        <v>28</v>
      </c>
    </row>
    <row r="952" spans="1:4" ht="18" customHeight="1" x14ac:dyDescent="0.2">
      <c r="A952" s="10">
        <v>21</v>
      </c>
      <c r="B952" s="11" t="s">
        <v>947</v>
      </c>
      <c r="C952" s="12">
        <v>0</v>
      </c>
      <c r="D952" s="15">
        <v>15</v>
      </c>
    </row>
    <row r="953" spans="1:4" ht="18" customHeight="1" x14ac:dyDescent="0.2">
      <c r="A953" s="10">
        <v>22</v>
      </c>
      <c r="B953" s="11" t="s">
        <v>948</v>
      </c>
      <c r="C953" s="12">
        <v>0</v>
      </c>
      <c r="D953" s="15">
        <v>17</v>
      </c>
    </row>
    <row r="954" spans="1:4" ht="18" customHeight="1" x14ac:dyDescent="0.2">
      <c r="A954" s="10">
        <v>23</v>
      </c>
      <c r="B954" s="11" t="s">
        <v>949</v>
      </c>
      <c r="C954" s="12">
        <v>0</v>
      </c>
      <c r="D954" s="15">
        <v>38</v>
      </c>
    </row>
    <row r="955" spans="1:4" ht="18" customHeight="1" x14ac:dyDescent="0.2">
      <c r="A955" s="10">
        <v>24</v>
      </c>
      <c r="B955" s="11" t="s">
        <v>950</v>
      </c>
      <c r="C955" s="12">
        <v>0</v>
      </c>
      <c r="D955" s="15">
        <v>132</v>
      </c>
    </row>
    <row r="956" spans="1:4" ht="18" customHeight="1" x14ac:dyDescent="0.2">
      <c r="A956" s="10">
        <v>25</v>
      </c>
      <c r="B956" s="11" t="s">
        <v>951</v>
      </c>
      <c r="C956" s="12">
        <v>0</v>
      </c>
      <c r="D956" s="15">
        <v>23</v>
      </c>
    </row>
    <row r="957" spans="1:4" ht="18" customHeight="1" x14ac:dyDescent="0.2">
      <c r="A957" s="7">
        <v>73</v>
      </c>
      <c r="B957" s="8" t="s">
        <v>952</v>
      </c>
      <c r="C957" s="9">
        <f>SUM(C958:C965)</f>
        <v>0</v>
      </c>
      <c r="D957" s="9">
        <f>SUM(D958:D965)</f>
        <v>146</v>
      </c>
    </row>
    <row r="958" spans="1:4" ht="18" customHeight="1" x14ac:dyDescent="0.2">
      <c r="A958" s="10">
        <v>1</v>
      </c>
      <c r="B958" s="11" t="s">
        <v>953</v>
      </c>
      <c r="C958" s="12">
        <v>0</v>
      </c>
      <c r="D958" s="15">
        <v>15</v>
      </c>
    </row>
    <row r="959" spans="1:4" ht="18" customHeight="1" x14ac:dyDescent="0.2">
      <c r="A959" s="10">
        <v>2</v>
      </c>
      <c r="B959" s="11" t="s">
        <v>954</v>
      </c>
      <c r="C959" s="12">
        <v>0</v>
      </c>
      <c r="D959" s="15">
        <v>13</v>
      </c>
    </row>
    <row r="960" spans="1:4" ht="18" customHeight="1" x14ac:dyDescent="0.2">
      <c r="A960" s="10">
        <v>3</v>
      </c>
      <c r="B960" s="11" t="s">
        <v>955</v>
      </c>
      <c r="C960" s="12">
        <v>0</v>
      </c>
      <c r="D960" s="15">
        <v>10</v>
      </c>
    </row>
    <row r="961" spans="1:4" ht="18" customHeight="1" x14ac:dyDescent="0.2">
      <c r="A961" s="10">
        <v>4</v>
      </c>
      <c r="B961" s="11" t="s">
        <v>956</v>
      </c>
      <c r="C961" s="12">
        <v>0</v>
      </c>
      <c r="D961" s="15">
        <v>32</v>
      </c>
    </row>
    <row r="962" spans="1:4" ht="18" customHeight="1" x14ac:dyDescent="0.2">
      <c r="A962" s="10">
        <v>5</v>
      </c>
      <c r="B962" s="11" t="s">
        <v>957</v>
      </c>
      <c r="C962" s="12">
        <v>0</v>
      </c>
      <c r="D962" s="15">
        <v>17</v>
      </c>
    </row>
    <row r="963" spans="1:4" ht="18" customHeight="1" x14ac:dyDescent="0.2">
      <c r="A963" s="10">
        <v>6</v>
      </c>
      <c r="B963" s="11" t="s">
        <v>958</v>
      </c>
      <c r="C963" s="12">
        <v>0</v>
      </c>
      <c r="D963" s="15">
        <v>21</v>
      </c>
    </row>
    <row r="964" spans="1:4" ht="18" customHeight="1" x14ac:dyDescent="0.2">
      <c r="A964" s="10">
        <v>7</v>
      </c>
      <c r="B964" s="11" t="s">
        <v>959</v>
      </c>
      <c r="C964" s="12">
        <v>0</v>
      </c>
      <c r="D964" s="15">
        <v>16</v>
      </c>
    </row>
    <row r="965" spans="1:4" ht="18" customHeight="1" x14ac:dyDescent="0.2">
      <c r="A965" s="10">
        <v>8</v>
      </c>
      <c r="B965" s="11" t="s">
        <v>960</v>
      </c>
      <c r="C965" s="12">
        <v>0</v>
      </c>
      <c r="D965" s="15">
        <v>22</v>
      </c>
    </row>
    <row r="966" spans="1:4" ht="18" customHeight="1" x14ac:dyDescent="0.2">
      <c r="A966" s="7">
        <v>74</v>
      </c>
      <c r="B966" s="8" t="s">
        <v>961</v>
      </c>
      <c r="C966" s="9">
        <f>SUM(C967:C977)</f>
        <v>0</v>
      </c>
      <c r="D966" s="9">
        <f>SUM(D967:D977)</f>
        <v>1724</v>
      </c>
    </row>
    <row r="967" spans="1:4" ht="18" customHeight="1" x14ac:dyDescent="0.2">
      <c r="A967" s="10">
        <v>1</v>
      </c>
      <c r="B967" s="11" t="s">
        <v>962</v>
      </c>
      <c r="C967" s="12">
        <v>0</v>
      </c>
      <c r="D967" s="15">
        <v>237</v>
      </c>
    </row>
    <row r="968" spans="1:4" ht="18" customHeight="1" x14ac:dyDescent="0.2">
      <c r="A968" s="10">
        <v>2</v>
      </c>
      <c r="B968" s="11" t="s">
        <v>963</v>
      </c>
      <c r="C968" s="12">
        <v>0</v>
      </c>
      <c r="D968" s="15">
        <v>171</v>
      </c>
    </row>
    <row r="969" spans="1:4" ht="18" customHeight="1" x14ac:dyDescent="0.2">
      <c r="A969" s="10">
        <v>3</v>
      </c>
      <c r="B969" s="11" t="s">
        <v>964</v>
      </c>
      <c r="C969" s="12">
        <v>0</v>
      </c>
      <c r="D969" s="15">
        <v>527</v>
      </c>
    </row>
    <row r="970" spans="1:4" ht="18" customHeight="1" x14ac:dyDescent="0.2">
      <c r="A970" s="10">
        <v>4</v>
      </c>
      <c r="B970" s="11" t="s">
        <v>965</v>
      </c>
      <c r="C970" s="12">
        <v>0</v>
      </c>
      <c r="D970" s="15">
        <v>97</v>
      </c>
    </row>
    <row r="971" spans="1:4" ht="18" customHeight="1" x14ac:dyDescent="0.2">
      <c r="A971" s="10">
        <v>5</v>
      </c>
      <c r="B971" s="11" t="s">
        <v>966</v>
      </c>
      <c r="C971" s="12">
        <v>0</v>
      </c>
      <c r="D971" s="15">
        <v>179</v>
      </c>
    </row>
    <row r="972" spans="1:4" ht="18" customHeight="1" x14ac:dyDescent="0.2">
      <c r="A972" s="10">
        <v>6</v>
      </c>
      <c r="B972" s="11" t="s">
        <v>967</v>
      </c>
      <c r="C972" s="12">
        <v>0</v>
      </c>
      <c r="D972" s="15">
        <v>106</v>
      </c>
    </row>
    <row r="973" spans="1:4" ht="18" customHeight="1" x14ac:dyDescent="0.2">
      <c r="A973" s="10">
        <v>7</v>
      </c>
      <c r="B973" s="11" t="s">
        <v>968</v>
      </c>
      <c r="C973" s="12">
        <v>0</v>
      </c>
      <c r="D973" s="15">
        <v>105</v>
      </c>
    </row>
    <row r="974" spans="1:4" ht="18" customHeight="1" x14ac:dyDescent="0.2">
      <c r="A974" s="10">
        <v>8</v>
      </c>
      <c r="B974" s="11" t="s">
        <v>969</v>
      </c>
      <c r="C974" s="12">
        <v>0</v>
      </c>
      <c r="D974" s="15">
        <v>141</v>
      </c>
    </row>
    <row r="975" spans="1:4" ht="18" customHeight="1" x14ac:dyDescent="0.2">
      <c r="A975" s="10">
        <v>9</v>
      </c>
      <c r="B975" s="11" t="s">
        <v>970</v>
      </c>
      <c r="C975" s="12">
        <v>0</v>
      </c>
      <c r="D975" s="15">
        <v>28</v>
      </c>
    </row>
    <row r="976" spans="1:4" ht="18" customHeight="1" x14ac:dyDescent="0.2">
      <c r="A976" s="10">
        <v>10</v>
      </c>
      <c r="B976" s="11" t="s">
        <v>971</v>
      </c>
      <c r="C976" s="12">
        <v>0</v>
      </c>
      <c r="D976" s="15">
        <v>69</v>
      </c>
    </row>
    <row r="977" spans="1:4" ht="18" customHeight="1" x14ac:dyDescent="0.2">
      <c r="A977" s="10">
        <v>11</v>
      </c>
      <c r="B977" s="11" t="s">
        <v>972</v>
      </c>
      <c r="C977" s="12">
        <v>0</v>
      </c>
      <c r="D977" s="15">
        <v>64</v>
      </c>
    </row>
    <row r="978" spans="1:4" ht="18" customHeight="1" x14ac:dyDescent="0.2">
      <c r="A978" s="7">
        <v>75</v>
      </c>
      <c r="B978" s="8" t="s">
        <v>973</v>
      </c>
      <c r="C978" s="9">
        <f>SUM(C979:C992)</f>
        <v>0</v>
      </c>
      <c r="D978" s="9">
        <f>SUM(D979:D992)</f>
        <v>1211</v>
      </c>
    </row>
    <row r="979" spans="1:4" ht="18" customHeight="1" x14ac:dyDescent="0.2">
      <c r="A979" s="10">
        <v>1</v>
      </c>
      <c r="B979" s="11" t="s">
        <v>974</v>
      </c>
      <c r="C979" s="12">
        <v>0</v>
      </c>
      <c r="D979" s="15">
        <v>173</v>
      </c>
    </row>
    <row r="980" spans="1:4" ht="18" customHeight="1" x14ac:dyDescent="0.2">
      <c r="A980" s="10">
        <v>2</v>
      </c>
      <c r="B980" s="11" t="s">
        <v>975</v>
      </c>
      <c r="C980" s="12">
        <v>0</v>
      </c>
      <c r="D980" s="15">
        <v>78</v>
      </c>
    </row>
    <row r="981" spans="1:4" ht="18" customHeight="1" x14ac:dyDescent="0.2">
      <c r="A981" s="10">
        <v>3</v>
      </c>
      <c r="B981" s="11" t="s">
        <v>976</v>
      </c>
      <c r="C981" s="12">
        <v>0</v>
      </c>
      <c r="D981" s="15">
        <v>17</v>
      </c>
    </row>
    <row r="982" spans="1:4" ht="18" customHeight="1" x14ac:dyDescent="0.2">
      <c r="A982" s="10">
        <v>4</v>
      </c>
      <c r="B982" s="11" t="s">
        <v>977</v>
      </c>
      <c r="C982" s="12">
        <v>0</v>
      </c>
      <c r="D982" s="15">
        <v>101</v>
      </c>
    </row>
    <row r="983" spans="1:4" ht="18" customHeight="1" x14ac:dyDescent="0.2">
      <c r="A983" s="10">
        <v>5</v>
      </c>
      <c r="B983" s="11" t="s">
        <v>978</v>
      </c>
      <c r="C983" s="12">
        <v>0</v>
      </c>
      <c r="D983" s="15">
        <v>130</v>
      </c>
    </row>
    <row r="984" spans="1:4" ht="18" customHeight="1" x14ac:dyDescent="0.2">
      <c r="A984" s="10">
        <v>6</v>
      </c>
      <c r="B984" s="11" t="s">
        <v>979</v>
      </c>
      <c r="C984" s="12">
        <v>0</v>
      </c>
      <c r="D984" s="15">
        <v>63</v>
      </c>
    </row>
    <row r="985" spans="1:4" ht="18" customHeight="1" x14ac:dyDescent="0.2">
      <c r="A985" s="10">
        <v>7</v>
      </c>
      <c r="B985" s="11" t="s">
        <v>980</v>
      </c>
      <c r="C985" s="12">
        <v>0</v>
      </c>
      <c r="D985" s="15">
        <v>62</v>
      </c>
    </row>
    <row r="986" spans="1:4" ht="18" customHeight="1" x14ac:dyDescent="0.2">
      <c r="A986" s="10">
        <v>8</v>
      </c>
      <c r="B986" s="11" t="s">
        <v>981</v>
      </c>
      <c r="C986" s="12">
        <v>0</v>
      </c>
      <c r="D986" s="15">
        <v>116</v>
      </c>
    </row>
    <row r="987" spans="1:4" ht="18" customHeight="1" x14ac:dyDescent="0.2">
      <c r="A987" s="10">
        <v>9</v>
      </c>
      <c r="B987" s="11" t="s">
        <v>982</v>
      </c>
      <c r="C987" s="12">
        <v>0</v>
      </c>
      <c r="D987" s="15">
        <v>53</v>
      </c>
    </row>
    <row r="988" spans="1:4" ht="18" customHeight="1" x14ac:dyDescent="0.2">
      <c r="A988" s="10">
        <v>10</v>
      </c>
      <c r="B988" s="11" t="s">
        <v>983</v>
      </c>
      <c r="C988" s="12">
        <v>0</v>
      </c>
      <c r="D988" s="15">
        <v>127</v>
      </c>
    </row>
    <row r="989" spans="1:4" ht="18" customHeight="1" x14ac:dyDescent="0.2">
      <c r="A989" s="10">
        <v>11</v>
      </c>
      <c r="B989" s="11" t="s">
        <v>984</v>
      </c>
      <c r="C989" s="12">
        <v>0</v>
      </c>
      <c r="D989" s="15">
        <v>77</v>
      </c>
    </row>
    <row r="990" spans="1:4" ht="18" customHeight="1" x14ac:dyDescent="0.2">
      <c r="A990" s="10">
        <v>12</v>
      </c>
      <c r="B990" s="11" t="s">
        <v>985</v>
      </c>
      <c r="C990" s="12">
        <v>0</v>
      </c>
      <c r="D990" s="15">
        <v>86</v>
      </c>
    </row>
    <row r="991" spans="1:4" ht="18" customHeight="1" x14ac:dyDescent="0.2">
      <c r="A991" s="10">
        <v>13</v>
      </c>
      <c r="B991" s="11" t="s">
        <v>986</v>
      </c>
      <c r="C991" s="12">
        <v>0</v>
      </c>
      <c r="D991" s="15">
        <v>88</v>
      </c>
    </row>
    <row r="992" spans="1:4" ht="18" customHeight="1" x14ac:dyDescent="0.2">
      <c r="A992" s="10">
        <v>14</v>
      </c>
      <c r="B992" s="11" t="s">
        <v>987</v>
      </c>
      <c r="C992" s="12">
        <v>0</v>
      </c>
      <c r="D992" s="15">
        <v>40</v>
      </c>
    </row>
    <row r="993" spans="1:4" ht="18" customHeight="1" x14ac:dyDescent="0.2">
      <c r="A993" s="7">
        <v>76</v>
      </c>
      <c r="B993" s="8" t="s">
        <v>988</v>
      </c>
      <c r="C993" s="9">
        <f>SUM(C994:C1001)</f>
        <v>0</v>
      </c>
      <c r="D993" s="9">
        <f>SUM(D994:D1001)</f>
        <v>123</v>
      </c>
    </row>
    <row r="994" spans="1:4" ht="18" customHeight="1" x14ac:dyDescent="0.2">
      <c r="A994" s="10">
        <v>1</v>
      </c>
      <c r="B994" s="11" t="s">
        <v>989</v>
      </c>
      <c r="C994" s="12">
        <v>0</v>
      </c>
      <c r="D994" s="15">
        <v>7</v>
      </c>
    </row>
    <row r="995" spans="1:4" ht="18" customHeight="1" x14ac:dyDescent="0.2">
      <c r="A995" s="10">
        <v>2</v>
      </c>
      <c r="B995" s="11" t="s">
        <v>990</v>
      </c>
      <c r="C995" s="12">
        <v>0</v>
      </c>
      <c r="D995" s="15">
        <v>10</v>
      </c>
    </row>
    <row r="996" spans="1:4" ht="18" customHeight="1" x14ac:dyDescent="0.2">
      <c r="A996" s="10">
        <v>3</v>
      </c>
      <c r="B996" s="11" t="s">
        <v>991</v>
      </c>
      <c r="C996" s="12">
        <v>0</v>
      </c>
      <c r="D996" s="15">
        <v>44</v>
      </c>
    </row>
    <row r="997" spans="1:4" ht="18" customHeight="1" x14ac:dyDescent="0.2">
      <c r="A997" s="10">
        <v>4</v>
      </c>
      <c r="B997" s="11" t="s">
        <v>992</v>
      </c>
      <c r="C997" s="12">
        <v>0</v>
      </c>
      <c r="D997" s="15">
        <v>4</v>
      </c>
    </row>
    <row r="998" spans="1:4" ht="18" customHeight="1" x14ac:dyDescent="0.2">
      <c r="A998" s="10">
        <v>5</v>
      </c>
      <c r="B998" s="11" t="s">
        <v>993</v>
      </c>
      <c r="C998" s="12">
        <v>0</v>
      </c>
      <c r="D998" s="15">
        <v>3</v>
      </c>
    </row>
    <row r="999" spans="1:4" ht="18" customHeight="1" x14ac:dyDescent="0.2">
      <c r="A999" s="10">
        <v>6</v>
      </c>
      <c r="B999" s="11" t="s">
        <v>994</v>
      </c>
      <c r="C999" s="12">
        <v>0</v>
      </c>
      <c r="D999" s="15">
        <v>30</v>
      </c>
    </row>
    <row r="1000" spans="1:4" ht="18" customHeight="1" x14ac:dyDescent="0.2">
      <c r="A1000" s="10">
        <v>7</v>
      </c>
      <c r="B1000" s="11" t="s">
        <v>995</v>
      </c>
      <c r="C1000" s="12">
        <v>0</v>
      </c>
      <c r="D1000" s="15">
        <v>21</v>
      </c>
    </row>
    <row r="1001" spans="1:4" ht="18" customHeight="1" x14ac:dyDescent="0.2">
      <c r="A1001" s="10">
        <v>8</v>
      </c>
      <c r="B1001" s="11" t="s">
        <v>996</v>
      </c>
      <c r="C1001" s="12">
        <v>0</v>
      </c>
      <c r="D1001" s="15">
        <v>4</v>
      </c>
    </row>
    <row r="1002" spans="1:4" ht="18" customHeight="1" x14ac:dyDescent="0.2">
      <c r="A1002" s="7">
        <v>77</v>
      </c>
      <c r="B1002" s="8" t="s">
        <v>997</v>
      </c>
      <c r="C1002" s="9">
        <f>SUM(C1003:C1009)</f>
        <v>0</v>
      </c>
      <c r="D1002" s="9">
        <f>SUM(D1003:D1009)</f>
        <v>367</v>
      </c>
    </row>
    <row r="1003" spans="1:4" ht="18" customHeight="1" x14ac:dyDescent="0.2">
      <c r="A1003" s="10">
        <v>1</v>
      </c>
      <c r="B1003" s="11" t="s">
        <v>998</v>
      </c>
      <c r="C1003" s="12">
        <v>0</v>
      </c>
      <c r="D1003" s="15">
        <v>90</v>
      </c>
    </row>
    <row r="1004" spans="1:4" ht="18" customHeight="1" x14ac:dyDescent="0.2">
      <c r="A1004" s="10">
        <v>2</v>
      </c>
      <c r="B1004" s="11" t="s">
        <v>999</v>
      </c>
      <c r="C1004" s="12">
        <v>0</v>
      </c>
      <c r="D1004" s="15">
        <v>52</v>
      </c>
    </row>
    <row r="1005" spans="1:4" ht="18" customHeight="1" x14ac:dyDescent="0.2">
      <c r="A1005" s="10">
        <v>3</v>
      </c>
      <c r="B1005" s="11" t="s">
        <v>1000</v>
      </c>
      <c r="C1005" s="12">
        <v>0</v>
      </c>
      <c r="D1005" s="15">
        <v>66</v>
      </c>
    </row>
    <row r="1006" spans="1:4" ht="18" customHeight="1" x14ac:dyDescent="0.2">
      <c r="A1006" s="10">
        <v>4</v>
      </c>
      <c r="B1006" s="11" t="s">
        <v>1001</v>
      </c>
      <c r="C1006" s="12">
        <v>0</v>
      </c>
      <c r="D1006" s="15">
        <v>27</v>
      </c>
    </row>
    <row r="1007" spans="1:4" ht="18" customHeight="1" x14ac:dyDescent="0.2">
      <c r="A1007" s="10">
        <v>5</v>
      </c>
      <c r="B1007" s="11" t="s">
        <v>1002</v>
      </c>
      <c r="C1007" s="12">
        <v>0</v>
      </c>
      <c r="D1007" s="15">
        <v>40</v>
      </c>
    </row>
    <row r="1008" spans="1:4" ht="18" customHeight="1" x14ac:dyDescent="0.2">
      <c r="A1008" s="10">
        <v>6</v>
      </c>
      <c r="B1008" s="11" t="s">
        <v>1003</v>
      </c>
      <c r="C1008" s="12">
        <v>0</v>
      </c>
      <c r="D1008" s="15">
        <v>50</v>
      </c>
    </row>
    <row r="1009" spans="1:4" ht="18" customHeight="1" x14ac:dyDescent="0.2">
      <c r="A1009" s="10">
        <v>7</v>
      </c>
      <c r="B1009" s="11" t="s">
        <v>1004</v>
      </c>
      <c r="C1009" s="12">
        <v>0</v>
      </c>
      <c r="D1009" s="15">
        <v>42</v>
      </c>
    </row>
  </sheetData>
  <sheetProtection algorithmName="SHA-512" hashValue="AihXHz38wbJhhBD1Esw3+rd26mmxGOp8sSeGi0cIBSNTliKS7GoLGVyZ0Tklyb94OfeEUtHifMFl3VZhDr7x7A==" saltValue="MWlsvyyd/juNh7/2TqERGQ==" spinCount="100000" sheet="1" objects="1" scenarios="1"/>
  <mergeCells count="3">
    <mergeCell ref="A1:E1"/>
    <mergeCell ref="A2:E2"/>
    <mergeCell ref="A3:E3"/>
  </mergeCells>
  <pageMargins left="0.39370078740157483" right="0.39370078740157483" top="0.39370078740157483" bottom="0.3937007874015748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A8593-DAB0-422D-B885-E363B9461323}">
  <dimension ref="A1:D79"/>
  <sheetViews>
    <sheetView workbookViewId="0">
      <selection activeCell="G65" sqref="G65"/>
    </sheetView>
  </sheetViews>
  <sheetFormatPr defaultRowHeight="14.25" x14ac:dyDescent="0.2"/>
  <cols>
    <col min="2" max="2" width="13.875" customWidth="1"/>
    <col min="3" max="3" width="10" customWidth="1"/>
  </cols>
  <sheetData>
    <row r="1" spans="1:4" x14ac:dyDescent="0.2">
      <c r="A1" t="s">
        <v>1006</v>
      </c>
      <c r="B1" t="s">
        <v>1007</v>
      </c>
      <c r="C1" t="s">
        <v>1018</v>
      </c>
      <c r="D1" t="s">
        <v>1022</v>
      </c>
    </row>
    <row r="2" spans="1:4" x14ac:dyDescent="0.2">
      <c r="A2" t="s">
        <v>101</v>
      </c>
      <c r="B2">
        <v>161</v>
      </c>
      <c r="C2" t="s">
        <v>1016</v>
      </c>
    </row>
    <row r="3" spans="1:4" x14ac:dyDescent="0.2">
      <c r="A3" t="s">
        <v>5</v>
      </c>
      <c r="B3">
        <v>190</v>
      </c>
      <c r="C3" t="s">
        <v>1008</v>
      </c>
      <c r="D3" t="s">
        <v>1023</v>
      </c>
    </row>
    <row r="4" spans="1:4" x14ac:dyDescent="0.2">
      <c r="A4" t="s">
        <v>56</v>
      </c>
      <c r="B4">
        <v>104</v>
      </c>
      <c r="C4" t="s">
        <v>1015</v>
      </c>
      <c r="D4">
        <v>104</v>
      </c>
    </row>
    <row r="5" spans="1:4" x14ac:dyDescent="0.2">
      <c r="A5" t="s">
        <v>70</v>
      </c>
      <c r="B5">
        <v>547</v>
      </c>
      <c r="C5" t="s">
        <v>1012</v>
      </c>
      <c r="D5">
        <v>547</v>
      </c>
    </row>
    <row r="6" spans="1:4" x14ac:dyDescent="0.2">
      <c r="A6" t="s">
        <v>89</v>
      </c>
      <c r="B6">
        <v>312</v>
      </c>
      <c r="C6" t="s">
        <v>1014</v>
      </c>
      <c r="D6">
        <v>312</v>
      </c>
    </row>
    <row r="7" spans="1:4" x14ac:dyDescent="0.2">
      <c r="A7" t="s">
        <v>110</v>
      </c>
      <c r="B7">
        <v>2038</v>
      </c>
      <c r="C7" t="s">
        <v>1012</v>
      </c>
      <c r="D7">
        <v>2038</v>
      </c>
    </row>
    <row r="8" spans="1:4" x14ac:dyDescent="0.2">
      <c r="A8" t="s">
        <v>137</v>
      </c>
      <c r="B8">
        <v>224</v>
      </c>
      <c r="C8" t="s">
        <v>1010</v>
      </c>
      <c r="D8">
        <v>224</v>
      </c>
    </row>
    <row r="9" spans="1:4" x14ac:dyDescent="0.2">
      <c r="A9" t="s">
        <v>148</v>
      </c>
      <c r="B9">
        <v>84</v>
      </c>
      <c r="C9" t="s">
        <v>1010</v>
      </c>
      <c r="D9">
        <v>84</v>
      </c>
    </row>
    <row r="10" spans="1:4" x14ac:dyDescent="0.2">
      <c r="A10" t="s">
        <v>160</v>
      </c>
      <c r="B10">
        <v>34</v>
      </c>
      <c r="C10" t="s">
        <v>1010</v>
      </c>
      <c r="D10">
        <v>34</v>
      </c>
    </row>
    <row r="11" spans="1:4" x14ac:dyDescent="0.2">
      <c r="A11" t="s">
        <v>172</v>
      </c>
      <c r="B11">
        <v>81</v>
      </c>
      <c r="C11" t="s">
        <v>1009</v>
      </c>
      <c r="D11">
        <v>81</v>
      </c>
    </row>
    <row r="12" spans="1:4" x14ac:dyDescent="0.2">
      <c r="A12" t="s">
        <v>181</v>
      </c>
      <c r="B12">
        <v>467</v>
      </c>
      <c r="C12" t="s">
        <v>1011</v>
      </c>
      <c r="D12">
        <v>467</v>
      </c>
    </row>
    <row r="13" spans="1:4" x14ac:dyDescent="0.2">
      <c r="A13" t="s">
        <v>198</v>
      </c>
      <c r="B13">
        <v>171</v>
      </c>
      <c r="C13" t="s">
        <v>1016</v>
      </c>
      <c r="D13">
        <v>171</v>
      </c>
    </row>
    <row r="14" spans="1:4" x14ac:dyDescent="0.2">
      <c r="A14" t="s">
        <v>907</v>
      </c>
      <c r="B14">
        <v>1810</v>
      </c>
      <c r="C14" t="s">
        <v>1013</v>
      </c>
      <c r="D14">
        <v>1810</v>
      </c>
    </row>
    <row r="15" spans="1:4" x14ac:dyDescent="0.2">
      <c r="A15" t="s">
        <v>926</v>
      </c>
      <c r="B15">
        <v>1275</v>
      </c>
      <c r="C15" t="s">
        <v>1013</v>
      </c>
      <c r="D15">
        <v>1275</v>
      </c>
    </row>
    <row r="16" spans="1:4" x14ac:dyDescent="0.2">
      <c r="A16" t="s">
        <v>207</v>
      </c>
      <c r="B16">
        <v>232</v>
      </c>
      <c r="C16" t="s">
        <v>1016</v>
      </c>
      <c r="D16">
        <v>232</v>
      </c>
    </row>
    <row r="17" spans="1:4" x14ac:dyDescent="0.2">
      <c r="A17" t="s">
        <v>218</v>
      </c>
      <c r="B17">
        <v>152</v>
      </c>
      <c r="C17" t="s">
        <v>1010</v>
      </c>
      <c r="D17">
        <v>152</v>
      </c>
    </row>
    <row r="18" spans="1:4" x14ac:dyDescent="0.2">
      <c r="A18" t="s">
        <v>226</v>
      </c>
      <c r="B18">
        <v>306</v>
      </c>
      <c r="C18" t="s">
        <v>1014</v>
      </c>
      <c r="D18">
        <v>306</v>
      </c>
    </row>
    <row r="19" spans="1:4" x14ac:dyDescent="0.2">
      <c r="A19" t="s">
        <v>236</v>
      </c>
      <c r="B19">
        <v>129</v>
      </c>
      <c r="C19" t="s">
        <v>1010</v>
      </c>
      <c r="D19">
        <v>129</v>
      </c>
    </row>
    <row r="20" spans="1:4" x14ac:dyDescent="0.2">
      <c r="A20" t="s">
        <v>241</v>
      </c>
      <c r="B20">
        <v>61</v>
      </c>
      <c r="C20" t="s">
        <v>1015</v>
      </c>
      <c r="D20">
        <v>61</v>
      </c>
    </row>
    <row r="21" spans="1:4" x14ac:dyDescent="0.2">
      <c r="A21" t="s">
        <v>249</v>
      </c>
      <c r="B21">
        <v>1289</v>
      </c>
      <c r="C21" t="s">
        <v>1012</v>
      </c>
      <c r="D21">
        <v>1289</v>
      </c>
    </row>
    <row r="22" spans="1:4" x14ac:dyDescent="0.2">
      <c r="A22" t="s">
        <v>262</v>
      </c>
      <c r="B22">
        <v>3782</v>
      </c>
      <c r="C22" t="s">
        <v>1011</v>
      </c>
      <c r="D22">
        <v>3782</v>
      </c>
    </row>
    <row r="23" spans="1:4" x14ac:dyDescent="0.2">
      <c r="A23" t="s">
        <v>295</v>
      </c>
      <c r="B23">
        <v>427</v>
      </c>
      <c r="C23" t="s">
        <v>1016</v>
      </c>
      <c r="D23">
        <v>427</v>
      </c>
    </row>
    <row r="24" spans="1:4" x14ac:dyDescent="0.2">
      <c r="A24" t="s">
        <v>318</v>
      </c>
      <c r="B24">
        <v>278</v>
      </c>
      <c r="C24" t="s">
        <v>1014</v>
      </c>
      <c r="D24">
        <v>278</v>
      </c>
    </row>
    <row r="25" spans="1:4" x14ac:dyDescent="0.2">
      <c r="A25" t="s">
        <v>334</v>
      </c>
      <c r="B25">
        <v>43</v>
      </c>
      <c r="C25" t="s">
        <v>1009</v>
      </c>
      <c r="D25">
        <v>43</v>
      </c>
    </row>
    <row r="26" spans="1:4" x14ac:dyDescent="0.2">
      <c r="A26" t="s">
        <v>341</v>
      </c>
      <c r="B26">
        <v>205</v>
      </c>
      <c r="C26" t="s">
        <v>1017</v>
      </c>
      <c r="D26">
        <v>205</v>
      </c>
    </row>
    <row r="27" spans="1:4" x14ac:dyDescent="0.2">
      <c r="A27" t="s">
        <v>355</v>
      </c>
      <c r="B27">
        <v>927</v>
      </c>
      <c r="C27" t="s">
        <v>1013</v>
      </c>
      <c r="D27">
        <v>927</v>
      </c>
    </row>
    <row r="28" spans="1:4" x14ac:dyDescent="0.2">
      <c r="A28" t="s">
        <v>370</v>
      </c>
      <c r="B28">
        <v>628</v>
      </c>
      <c r="C28" t="s">
        <v>1012</v>
      </c>
      <c r="D28">
        <v>628</v>
      </c>
    </row>
    <row r="29" spans="1:4" x14ac:dyDescent="0.2">
      <c r="A29" t="s">
        <v>379</v>
      </c>
      <c r="B29">
        <v>1572</v>
      </c>
      <c r="C29" t="s">
        <v>1011</v>
      </c>
      <c r="D29">
        <v>1572</v>
      </c>
    </row>
    <row r="30" spans="1:4" x14ac:dyDescent="0.2">
      <c r="A30" t="s">
        <v>402</v>
      </c>
      <c r="B30">
        <v>347</v>
      </c>
      <c r="C30" t="s">
        <v>1009</v>
      </c>
      <c r="D30">
        <v>347</v>
      </c>
    </row>
    <row r="31" spans="1:4" x14ac:dyDescent="0.2">
      <c r="A31" t="s">
        <v>410</v>
      </c>
      <c r="B31">
        <v>222</v>
      </c>
      <c r="C31" t="s">
        <v>1015</v>
      </c>
      <c r="D31">
        <v>222</v>
      </c>
    </row>
    <row r="32" spans="1:4" x14ac:dyDescent="0.2">
      <c r="A32" t="s">
        <v>419</v>
      </c>
      <c r="B32">
        <v>156</v>
      </c>
      <c r="C32" t="s">
        <v>1010</v>
      </c>
      <c r="D32">
        <v>156</v>
      </c>
    </row>
    <row r="33" spans="1:4" x14ac:dyDescent="0.2">
      <c r="A33" t="s">
        <v>427</v>
      </c>
      <c r="B33">
        <v>428</v>
      </c>
      <c r="C33" t="s">
        <v>1017</v>
      </c>
      <c r="D33">
        <v>428</v>
      </c>
    </row>
    <row r="34" spans="1:4" x14ac:dyDescent="0.2">
      <c r="A34" t="s">
        <v>440</v>
      </c>
      <c r="B34">
        <v>77</v>
      </c>
      <c r="C34" t="s">
        <v>1009</v>
      </c>
    </row>
    <row r="35" spans="1:4" x14ac:dyDescent="0.2">
      <c r="A35" t="s">
        <v>456</v>
      </c>
      <c r="B35">
        <v>455</v>
      </c>
      <c r="C35" t="s">
        <v>1013</v>
      </c>
    </row>
    <row r="36" spans="1:4" x14ac:dyDescent="0.2">
      <c r="A36" t="s">
        <v>466</v>
      </c>
      <c r="B36">
        <v>130</v>
      </c>
      <c r="C36" t="s">
        <v>1016</v>
      </c>
    </row>
    <row r="37" spans="1:4" x14ac:dyDescent="0.2">
      <c r="A37" t="s">
        <v>475</v>
      </c>
      <c r="B37">
        <v>545</v>
      </c>
      <c r="C37" t="s">
        <v>1016</v>
      </c>
    </row>
    <row r="38" spans="1:4" x14ac:dyDescent="0.2">
      <c r="A38" t="s">
        <v>487</v>
      </c>
      <c r="B38">
        <v>454</v>
      </c>
      <c r="C38" t="s">
        <v>1014</v>
      </c>
    </row>
    <row r="39" spans="1:4" x14ac:dyDescent="0.2">
      <c r="A39" t="s">
        <v>500</v>
      </c>
      <c r="B39">
        <v>286</v>
      </c>
      <c r="C39" t="s">
        <v>1014</v>
      </c>
    </row>
    <row r="40" spans="1:4" x14ac:dyDescent="0.2">
      <c r="A40" t="s">
        <v>952</v>
      </c>
      <c r="B40">
        <v>144</v>
      </c>
      <c r="C40" t="s">
        <v>1015</v>
      </c>
    </row>
    <row r="41" spans="1:4" x14ac:dyDescent="0.2">
      <c r="A41" t="s">
        <v>961</v>
      </c>
      <c r="B41">
        <v>1724</v>
      </c>
      <c r="C41" t="s">
        <v>1014</v>
      </c>
    </row>
    <row r="42" spans="1:4" x14ac:dyDescent="0.2">
      <c r="A42" t="s">
        <v>988</v>
      </c>
      <c r="B42">
        <v>121</v>
      </c>
      <c r="C42" t="s">
        <v>1013</v>
      </c>
    </row>
    <row r="43" spans="1:4" x14ac:dyDescent="0.2">
      <c r="A43" t="s">
        <v>510</v>
      </c>
      <c r="B43">
        <v>26</v>
      </c>
      <c r="C43" t="s">
        <v>1016</v>
      </c>
    </row>
    <row r="44" spans="1:4" x14ac:dyDescent="0.2">
      <c r="A44" t="s">
        <v>514</v>
      </c>
      <c r="B44">
        <v>850</v>
      </c>
      <c r="C44" t="s">
        <v>1012</v>
      </c>
    </row>
    <row r="45" spans="1:4" x14ac:dyDescent="0.2">
      <c r="A45" t="s">
        <v>528</v>
      </c>
      <c r="B45">
        <v>535</v>
      </c>
      <c r="C45" t="s">
        <v>1012</v>
      </c>
    </row>
    <row r="46" spans="1:4" x14ac:dyDescent="0.2">
      <c r="A46" t="s">
        <v>997</v>
      </c>
      <c r="B46">
        <v>367</v>
      </c>
      <c r="C46" t="s">
        <v>1013</v>
      </c>
    </row>
    <row r="47" spans="1:4" x14ac:dyDescent="0.2">
      <c r="A47" t="s">
        <v>545</v>
      </c>
      <c r="B47">
        <v>825</v>
      </c>
      <c r="C47" t="s">
        <v>1011</v>
      </c>
    </row>
    <row r="48" spans="1:4" x14ac:dyDescent="0.2">
      <c r="A48" t="s">
        <v>536</v>
      </c>
      <c r="B48">
        <v>131</v>
      </c>
      <c r="C48" t="s">
        <v>1017</v>
      </c>
    </row>
    <row r="49" spans="1:3" x14ac:dyDescent="0.2">
      <c r="A49" t="s">
        <v>581</v>
      </c>
      <c r="B49">
        <v>3606</v>
      </c>
      <c r="C49" t="s">
        <v>1012</v>
      </c>
    </row>
    <row r="50" spans="1:3" x14ac:dyDescent="0.2">
      <c r="A50" t="s">
        <v>555</v>
      </c>
      <c r="B50">
        <v>164</v>
      </c>
      <c r="C50" t="s">
        <v>1016</v>
      </c>
    </row>
    <row r="51" spans="1:3" x14ac:dyDescent="0.2">
      <c r="A51" t="s">
        <v>561</v>
      </c>
      <c r="B51">
        <v>201</v>
      </c>
      <c r="C51" t="s">
        <v>1010</v>
      </c>
    </row>
    <row r="52" spans="1:3" x14ac:dyDescent="0.2">
      <c r="A52" t="s">
        <v>570</v>
      </c>
      <c r="B52">
        <v>168</v>
      </c>
      <c r="C52" t="s">
        <v>1015</v>
      </c>
    </row>
    <row r="53" spans="1:3" x14ac:dyDescent="0.2">
      <c r="A53" t="s">
        <v>602</v>
      </c>
      <c r="B53">
        <v>127</v>
      </c>
      <c r="C53" t="s">
        <v>1009</v>
      </c>
    </row>
    <row r="54" spans="1:3" x14ac:dyDescent="0.2">
      <c r="A54" t="s">
        <v>614</v>
      </c>
      <c r="B54">
        <v>298</v>
      </c>
      <c r="C54" t="s">
        <v>1013</v>
      </c>
    </row>
    <row r="55" spans="1:3" x14ac:dyDescent="0.2">
      <c r="A55" t="s">
        <v>628</v>
      </c>
      <c r="B55">
        <v>301</v>
      </c>
      <c r="C55" t="s">
        <v>1013</v>
      </c>
    </row>
    <row r="56" spans="1:3" x14ac:dyDescent="0.2">
      <c r="A56" t="s">
        <v>973</v>
      </c>
      <c r="B56">
        <v>1212</v>
      </c>
      <c r="C56" t="s">
        <v>1012</v>
      </c>
    </row>
    <row r="57" spans="1:3" x14ac:dyDescent="0.2">
      <c r="A57" t="s">
        <v>637</v>
      </c>
      <c r="B57">
        <v>382</v>
      </c>
      <c r="C57" t="s">
        <v>1011</v>
      </c>
    </row>
    <row r="58" spans="1:3" x14ac:dyDescent="0.2">
      <c r="A58" t="s">
        <v>660</v>
      </c>
      <c r="B58">
        <v>518</v>
      </c>
      <c r="C58" t="s">
        <v>1012</v>
      </c>
    </row>
    <row r="59" spans="1:3" x14ac:dyDescent="0.2">
      <c r="A59" t="s">
        <v>679</v>
      </c>
      <c r="B59">
        <v>109</v>
      </c>
      <c r="C59" t="s">
        <v>1017</v>
      </c>
    </row>
    <row r="60" spans="1:3" x14ac:dyDescent="0.2">
      <c r="A60" t="s">
        <v>696</v>
      </c>
      <c r="B60">
        <v>109</v>
      </c>
      <c r="C60" t="s">
        <v>1017</v>
      </c>
    </row>
    <row r="61" spans="1:3" x14ac:dyDescent="0.2">
      <c r="A61" t="s">
        <v>704</v>
      </c>
      <c r="B61">
        <v>103</v>
      </c>
      <c r="C61" t="s">
        <v>1010</v>
      </c>
    </row>
    <row r="62" spans="1:3" x14ac:dyDescent="0.2">
      <c r="A62" t="s">
        <v>711</v>
      </c>
      <c r="B62">
        <v>105</v>
      </c>
      <c r="C62" t="s">
        <v>1015</v>
      </c>
    </row>
    <row r="63" spans="1:3" x14ac:dyDescent="0.2">
      <c r="A63" t="s">
        <v>715</v>
      </c>
      <c r="B63">
        <v>40</v>
      </c>
      <c r="C63" t="s">
        <v>1015</v>
      </c>
    </row>
    <row r="64" spans="1:3" x14ac:dyDescent="0.2">
      <c r="A64" t="s">
        <v>732</v>
      </c>
      <c r="B64">
        <v>91</v>
      </c>
      <c r="C64" t="s">
        <v>1010</v>
      </c>
    </row>
    <row r="65" spans="1:4" x14ac:dyDescent="0.2">
      <c r="A65" t="s">
        <v>719</v>
      </c>
      <c r="B65">
        <v>1172</v>
      </c>
      <c r="C65" t="s">
        <v>1009</v>
      </c>
    </row>
    <row r="66" spans="1:4" x14ac:dyDescent="0.2">
      <c r="A66" t="s">
        <v>742</v>
      </c>
      <c r="B66">
        <v>76</v>
      </c>
      <c r="C66" t="s">
        <v>1009</v>
      </c>
    </row>
    <row r="67" spans="1:4" x14ac:dyDescent="0.2">
      <c r="A67" t="s">
        <v>798</v>
      </c>
      <c r="B67">
        <v>417</v>
      </c>
      <c r="C67" t="s">
        <v>1014</v>
      </c>
    </row>
    <row r="68" spans="1:4" x14ac:dyDescent="0.2">
      <c r="A68" t="s">
        <v>749</v>
      </c>
      <c r="B68">
        <v>134</v>
      </c>
      <c r="C68" t="s">
        <v>1015</v>
      </c>
    </row>
    <row r="69" spans="1:4" x14ac:dyDescent="0.2">
      <c r="A69" t="s">
        <v>760</v>
      </c>
      <c r="B69">
        <v>504</v>
      </c>
      <c r="C69" t="s">
        <v>1016</v>
      </c>
    </row>
    <row r="70" spans="1:4" x14ac:dyDescent="0.2">
      <c r="A70" t="s">
        <v>780</v>
      </c>
      <c r="B70">
        <v>702</v>
      </c>
      <c r="C70" t="s">
        <v>1011</v>
      </c>
    </row>
    <row r="71" spans="1:4" x14ac:dyDescent="0.2">
      <c r="A71" t="s">
        <v>808</v>
      </c>
      <c r="B71">
        <v>898</v>
      </c>
      <c r="C71" t="s">
        <v>1012</v>
      </c>
    </row>
    <row r="72" spans="1:4" x14ac:dyDescent="0.2">
      <c r="A72" t="s">
        <v>818</v>
      </c>
      <c r="B72">
        <v>365</v>
      </c>
      <c r="C72" t="s">
        <v>1012</v>
      </c>
    </row>
    <row r="73" spans="1:4" x14ac:dyDescent="0.2">
      <c r="A73" t="s">
        <v>899</v>
      </c>
      <c r="B73">
        <v>466</v>
      </c>
      <c r="C73" t="s">
        <v>1009</v>
      </c>
    </row>
    <row r="74" spans="1:4" x14ac:dyDescent="0.2">
      <c r="A74" t="s">
        <v>825</v>
      </c>
      <c r="B74">
        <v>253</v>
      </c>
      <c r="C74" t="s">
        <v>1011</v>
      </c>
    </row>
    <row r="75" spans="1:4" x14ac:dyDescent="0.2">
      <c r="A75" t="s">
        <v>833</v>
      </c>
      <c r="B75">
        <v>2510</v>
      </c>
      <c r="C75" t="s">
        <v>1012</v>
      </c>
    </row>
    <row r="76" spans="1:4" x14ac:dyDescent="0.2">
      <c r="A76" t="s">
        <v>854</v>
      </c>
      <c r="B76">
        <v>563</v>
      </c>
      <c r="C76" t="s">
        <v>1014</v>
      </c>
    </row>
    <row r="77" spans="1:4" x14ac:dyDescent="0.2">
      <c r="A77" t="s">
        <v>864</v>
      </c>
      <c r="B77">
        <v>713</v>
      </c>
      <c r="C77" t="s">
        <v>1014</v>
      </c>
    </row>
    <row r="78" spans="1:4" x14ac:dyDescent="0.2">
      <c r="A78" t="s">
        <v>873</v>
      </c>
      <c r="B78">
        <v>6829</v>
      </c>
      <c r="C78" t="s">
        <v>1011</v>
      </c>
    </row>
    <row r="79" spans="1:4" x14ac:dyDescent="0.2">
      <c r="B79">
        <f>SUM(Table1[จำนวน (ราย)])</f>
        <v>48488</v>
      </c>
      <c r="D79">
        <f>SUM(Table1[])</f>
        <v>66819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F6659-1393-43D4-849E-BB6F1E760DE2}">
  <dimension ref="A1:C78"/>
  <sheetViews>
    <sheetView workbookViewId="0">
      <selection activeCell="E19" sqref="E19"/>
    </sheetView>
  </sheetViews>
  <sheetFormatPr defaultRowHeight="14.25" x14ac:dyDescent="0.2"/>
  <cols>
    <col min="2" max="2" width="13.875" customWidth="1"/>
    <col min="3" max="3" width="10" customWidth="1"/>
  </cols>
  <sheetData>
    <row r="1" spans="1:3" x14ac:dyDescent="0.2">
      <c r="A1" t="s">
        <v>1006</v>
      </c>
      <c r="B1" t="s">
        <v>1007</v>
      </c>
      <c r="C1" t="s">
        <v>1018</v>
      </c>
    </row>
    <row r="2" spans="1:3" x14ac:dyDescent="0.2">
      <c r="A2" t="s">
        <v>101</v>
      </c>
      <c r="B2">
        <v>161</v>
      </c>
      <c r="C2" t="s">
        <v>1016</v>
      </c>
    </row>
    <row r="3" spans="1:3" x14ac:dyDescent="0.2">
      <c r="A3" t="s">
        <v>5</v>
      </c>
      <c r="B3">
        <v>190</v>
      </c>
      <c r="C3" t="s">
        <v>1008</v>
      </c>
    </row>
    <row r="4" spans="1:3" x14ac:dyDescent="0.2">
      <c r="A4" t="s">
        <v>56</v>
      </c>
      <c r="B4">
        <v>104</v>
      </c>
      <c r="C4" t="s">
        <v>1015</v>
      </c>
    </row>
    <row r="5" spans="1:3" x14ac:dyDescent="0.2">
      <c r="A5" t="s">
        <v>70</v>
      </c>
      <c r="B5">
        <v>547</v>
      </c>
      <c r="C5" t="s">
        <v>1012</v>
      </c>
    </row>
    <row r="6" spans="1:3" x14ac:dyDescent="0.2">
      <c r="A6" t="s">
        <v>89</v>
      </c>
      <c r="B6">
        <v>312</v>
      </c>
      <c r="C6" t="s">
        <v>1014</v>
      </c>
    </row>
    <row r="7" spans="1:3" x14ac:dyDescent="0.2">
      <c r="A7" t="s">
        <v>110</v>
      </c>
      <c r="B7">
        <v>2038</v>
      </c>
      <c r="C7" t="s">
        <v>1012</v>
      </c>
    </row>
    <row r="8" spans="1:3" x14ac:dyDescent="0.2">
      <c r="A8" t="s">
        <v>137</v>
      </c>
      <c r="B8">
        <v>224</v>
      </c>
      <c r="C8" t="s">
        <v>1010</v>
      </c>
    </row>
    <row r="9" spans="1:3" x14ac:dyDescent="0.2">
      <c r="A9" t="s">
        <v>148</v>
      </c>
      <c r="B9">
        <v>84</v>
      </c>
      <c r="C9" t="s">
        <v>1010</v>
      </c>
    </row>
    <row r="10" spans="1:3" x14ac:dyDescent="0.2">
      <c r="A10" t="s">
        <v>160</v>
      </c>
      <c r="B10">
        <v>34</v>
      </c>
      <c r="C10" t="s">
        <v>1010</v>
      </c>
    </row>
    <row r="11" spans="1:3" x14ac:dyDescent="0.2">
      <c r="A11" t="s">
        <v>172</v>
      </c>
      <c r="B11">
        <v>81</v>
      </c>
      <c r="C11" t="s">
        <v>1009</v>
      </c>
    </row>
    <row r="12" spans="1:3" x14ac:dyDescent="0.2">
      <c r="A12" t="s">
        <v>181</v>
      </c>
      <c r="B12">
        <v>467</v>
      </c>
      <c r="C12" t="s">
        <v>1011</v>
      </c>
    </row>
    <row r="13" spans="1:3" x14ac:dyDescent="0.2">
      <c r="A13" t="s">
        <v>198</v>
      </c>
      <c r="B13">
        <v>171</v>
      </c>
      <c r="C13" t="s">
        <v>1016</v>
      </c>
    </row>
    <row r="14" spans="1:3" x14ac:dyDescent="0.2">
      <c r="A14" t="s">
        <v>907</v>
      </c>
      <c r="B14">
        <v>1810</v>
      </c>
      <c r="C14" t="s">
        <v>1013</v>
      </c>
    </row>
    <row r="15" spans="1:3" x14ac:dyDescent="0.2">
      <c r="A15" t="s">
        <v>926</v>
      </c>
      <c r="B15">
        <v>1275</v>
      </c>
      <c r="C15" t="s">
        <v>1013</v>
      </c>
    </row>
    <row r="16" spans="1:3" x14ac:dyDescent="0.2">
      <c r="A16" t="s">
        <v>207</v>
      </c>
      <c r="B16">
        <v>232</v>
      </c>
      <c r="C16" t="s">
        <v>1016</v>
      </c>
    </row>
    <row r="17" spans="1:3" x14ac:dyDescent="0.2">
      <c r="A17" t="s">
        <v>218</v>
      </c>
      <c r="B17">
        <v>152</v>
      </c>
      <c r="C17" t="s">
        <v>1010</v>
      </c>
    </row>
    <row r="18" spans="1:3" x14ac:dyDescent="0.2">
      <c r="A18" t="s">
        <v>226</v>
      </c>
      <c r="B18">
        <v>306</v>
      </c>
      <c r="C18" t="s">
        <v>1014</v>
      </c>
    </row>
    <row r="19" spans="1:3" x14ac:dyDescent="0.2">
      <c r="A19" t="s">
        <v>236</v>
      </c>
      <c r="B19">
        <v>129</v>
      </c>
      <c r="C19" t="s">
        <v>1010</v>
      </c>
    </row>
    <row r="20" spans="1:3" x14ac:dyDescent="0.2">
      <c r="A20" t="s">
        <v>241</v>
      </c>
      <c r="B20">
        <v>61</v>
      </c>
      <c r="C20" t="s">
        <v>1015</v>
      </c>
    </row>
    <row r="21" spans="1:3" x14ac:dyDescent="0.2">
      <c r="A21" t="s">
        <v>249</v>
      </c>
      <c r="B21">
        <v>1289</v>
      </c>
      <c r="C21" t="s">
        <v>1012</v>
      </c>
    </row>
    <row r="22" spans="1:3" x14ac:dyDescent="0.2">
      <c r="A22" t="s">
        <v>262</v>
      </c>
      <c r="B22">
        <v>3782</v>
      </c>
      <c r="C22" t="s">
        <v>1011</v>
      </c>
    </row>
    <row r="23" spans="1:3" x14ac:dyDescent="0.2">
      <c r="A23" t="s">
        <v>295</v>
      </c>
      <c r="B23">
        <v>427</v>
      </c>
      <c r="C23" t="s">
        <v>1016</v>
      </c>
    </row>
    <row r="24" spans="1:3" x14ac:dyDescent="0.2">
      <c r="A24" t="s">
        <v>318</v>
      </c>
      <c r="B24">
        <v>278</v>
      </c>
      <c r="C24" t="s">
        <v>1014</v>
      </c>
    </row>
    <row r="25" spans="1:3" x14ac:dyDescent="0.2">
      <c r="A25" t="s">
        <v>334</v>
      </c>
      <c r="B25">
        <v>43</v>
      </c>
      <c r="C25" t="s">
        <v>1009</v>
      </c>
    </row>
    <row r="26" spans="1:3" x14ac:dyDescent="0.2">
      <c r="A26" t="s">
        <v>341</v>
      </c>
      <c r="B26">
        <v>205</v>
      </c>
      <c r="C26" t="s">
        <v>1017</v>
      </c>
    </row>
    <row r="27" spans="1:3" x14ac:dyDescent="0.2">
      <c r="A27" t="s">
        <v>355</v>
      </c>
      <c r="B27">
        <v>927</v>
      </c>
      <c r="C27" t="s">
        <v>1013</v>
      </c>
    </row>
    <row r="28" spans="1:3" x14ac:dyDescent="0.2">
      <c r="A28" t="s">
        <v>370</v>
      </c>
      <c r="B28">
        <v>628</v>
      </c>
      <c r="C28" t="s">
        <v>1012</v>
      </c>
    </row>
    <row r="29" spans="1:3" x14ac:dyDescent="0.2">
      <c r="A29" t="s">
        <v>379</v>
      </c>
      <c r="B29">
        <v>1572</v>
      </c>
      <c r="C29" t="s">
        <v>1011</v>
      </c>
    </row>
    <row r="30" spans="1:3" x14ac:dyDescent="0.2">
      <c r="A30" t="s">
        <v>402</v>
      </c>
      <c r="B30">
        <v>347</v>
      </c>
      <c r="C30" t="s">
        <v>1009</v>
      </c>
    </row>
    <row r="31" spans="1:3" x14ac:dyDescent="0.2">
      <c r="A31" t="s">
        <v>410</v>
      </c>
      <c r="B31">
        <v>222</v>
      </c>
      <c r="C31" t="s">
        <v>1015</v>
      </c>
    </row>
    <row r="32" spans="1:3" x14ac:dyDescent="0.2">
      <c r="A32" t="s">
        <v>419</v>
      </c>
      <c r="B32">
        <v>156</v>
      </c>
      <c r="C32" t="s">
        <v>1010</v>
      </c>
    </row>
    <row r="33" spans="1:3" x14ac:dyDescent="0.2">
      <c r="A33" t="s">
        <v>427</v>
      </c>
      <c r="B33">
        <v>428</v>
      </c>
      <c r="C33" t="s">
        <v>1017</v>
      </c>
    </row>
    <row r="34" spans="1:3" x14ac:dyDescent="0.2">
      <c r="A34" t="s">
        <v>440</v>
      </c>
      <c r="B34">
        <v>77</v>
      </c>
      <c r="C34" t="s">
        <v>1009</v>
      </c>
    </row>
    <row r="35" spans="1:3" x14ac:dyDescent="0.2">
      <c r="A35" t="s">
        <v>456</v>
      </c>
      <c r="B35">
        <v>455</v>
      </c>
      <c r="C35" t="s">
        <v>1013</v>
      </c>
    </row>
    <row r="36" spans="1:3" x14ac:dyDescent="0.2">
      <c r="A36" t="s">
        <v>466</v>
      </c>
      <c r="B36">
        <v>130</v>
      </c>
      <c r="C36" t="s">
        <v>1016</v>
      </c>
    </row>
    <row r="37" spans="1:3" x14ac:dyDescent="0.2">
      <c r="A37" t="s">
        <v>475</v>
      </c>
      <c r="B37">
        <v>545</v>
      </c>
      <c r="C37" t="s">
        <v>1016</v>
      </c>
    </row>
    <row r="38" spans="1:3" x14ac:dyDescent="0.2">
      <c r="A38" t="s">
        <v>487</v>
      </c>
      <c r="B38">
        <v>454</v>
      </c>
      <c r="C38" t="s">
        <v>1014</v>
      </c>
    </row>
    <row r="39" spans="1:3" x14ac:dyDescent="0.2">
      <c r="A39" t="s">
        <v>500</v>
      </c>
      <c r="B39">
        <v>286</v>
      </c>
      <c r="C39" t="s">
        <v>1014</v>
      </c>
    </row>
    <row r="40" spans="1:3" x14ac:dyDescent="0.2">
      <c r="A40" t="s">
        <v>952</v>
      </c>
      <c r="B40">
        <v>144</v>
      </c>
      <c r="C40" t="s">
        <v>1015</v>
      </c>
    </row>
    <row r="41" spans="1:3" x14ac:dyDescent="0.2">
      <c r="A41" t="s">
        <v>961</v>
      </c>
      <c r="B41">
        <v>1724</v>
      </c>
      <c r="C41" t="s">
        <v>1014</v>
      </c>
    </row>
    <row r="42" spans="1:3" x14ac:dyDescent="0.2">
      <c r="A42" t="s">
        <v>988</v>
      </c>
      <c r="B42">
        <v>121</v>
      </c>
      <c r="C42" t="s">
        <v>1013</v>
      </c>
    </row>
    <row r="43" spans="1:3" x14ac:dyDescent="0.2">
      <c r="A43" t="s">
        <v>510</v>
      </c>
      <c r="B43">
        <v>26</v>
      </c>
      <c r="C43" t="s">
        <v>1016</v>
      </c>
    </row>
    <row r="44" spans="1:3" x14ac:dyDescent="0.2">
      <c r="A44" t="s">
        <v>514</v>
      </c>
      <c r="B44">
        <v>850</v>
      </c>
      <c r="C44" t="s">
        <v>1012</v>
      </c>
    </row>
    <row r="45" spans="1:3" x14ac:dyDescent="0.2">
      <c r="A45" t="s">
        <v>528</v>
      </c>
      <c r="B45">
        <v>535</v>
      </c>
      <c r="C45" t="s">
        <v>1012</v>
      </c>
    </row>
    <row r="46" spans="1:3" x14ac:dyDescent="0.2">
      <c r="A46" t="s">
        <v>997</v>
      </c>
      <c r="B46">
        <v>367</v>
      </c>
      <c r="C46" t="s">
        <v>1013</v>
      </c>
    </row>
    <row r="47" spans="1:3" x14ac:dyDescent="0.2">
      <c r="A47" t="s">
        <v>545</v>
      </c>
      <c r="B47">
        <v>825</v>
      </c>
      <c r="C47" t="s">
        <v>1011</v>
      </c>
    </row>
    <row r="48" spans="1:3" x14ac:dyDescent="0.2">
      <c r="A48" t="s">
        <v>536</v>
      </c>
      <c r="B48">
        <v>131</v>
      </c>
      <c r="C48" t="s">
        <v>1017</v>
      </c>
    </row>
    <row r="49" spans="1:3" x14ac:dyDescent="0.2">
      <c r="A49" t="s">
        <v>581</v>
      </c>
      <c r="B49">
        <v>3606</v>
      </c>
      <c r="C49" t="s">
        <v>1012</v>
      </c>
    </row>
    <row r="50" spans="1:3" x14ac:dyDescent="0.2">
      <c r="A50" t="s">
        <v>555</v>
      </c>
      <c r="B50">
        <v>164</v>
      </c>
      <c r="C50" t="s">
        <v>1016</v>
      </c>
    </row>
    <row r="51" spans="1:3" x14ac:dyDescent="0.2">
      <c r="A51" t="s">
        <v>561</v>
      </c>
      <c r="B51">
        <v>201</v>
      </c>
      <c r="C51" t="s">
        <v>1010</v>
      </c>
    </row>
    <row r="52" spans="1:3" x14ac:dyDescent="0.2">
      <c r="A52" t="s">
        <v>570</v>
      </c>
      <c r="B52">
        <v>168</v>
      </c>
      <c r="C52" t="s">
        <v>1015</v>
      </c>
    </row>
    <row r="53" spans="1:3" x14ac:dyDescent="0.2">
      <c r="A53" t="s">
        <v>602</v>
      </c>
      <c r="B53">
        <v>127</v>
      </c>
      <c r="C53" t="s">
        <v>1009</v>
      </c>
    </row>
    <row r="54" spans="1:3" x14ac:dyDescent="0.2">
      <c r="A54" t="s">
        <v>614</v>
      </c>
      <c r="B54">
        <v>298</v>
      </c>
      <c r="C54" t="s">
        <v>1013</v>
      </c>
    </row>
    <row r="55" spans="1:3" x14ac:dyDescent="0.2">
      <c r="A55" t="s">
        <v>628</v>
      </c>
      <c r="B55">
        <v>301</v>
      </c>
      <c r="C55" t="s">
        <v>1013</v>
      </c>
    </row>
    <row r="56" spans="1:3" x14ac:dyDescent="0.2">
      <c r="A56" t="s">
        <v>973</v>
      </c>
      <c r="B56">
        <v>1212</v>
      </c>
      <c r="C56" t="s">
        <v>1012</v>
      </c>
    </row>
    <row r="57" spans="1:3" x14ac:dyDescent="0.2">
      <c r="A57" t="s">
        <v>637</v>
      </c>
      <c r="B57">
        <v>382</v>
      </c>
      <c r="C57" t="s">
        <v>1011</v>
      </c>
    </row>
    <row r="58" spans="1:3" x14ac:dyDescent="0.2">
      <c r="A58" t="s">
        <v>660</v>
      </c>
      <c r="B58">
        <v>518</v>
      </c>
      <c r="C58" t="s">
        <v>1012</v>
      </c>
    </row>
    <row r="59" spans="1:3" x14ac:dyDescent="0.2">
      <c r="A59" t="s">
        <v>679</v>
      </c>
      <c r="B59">
        <v>109</v>
      </c>
      <c r="C59" t="s">
        <v>1017</v>
      </c>
    </row>
    <row r="60" spans="1:3" x14ac:dyDescent="0.2">
      <c r="A60" t="s">
        <v>696</v>
      </c>
      <c r="B60">
        <v>109</v>
      </c>
      <c r="C60" t="s">
        <v>1017</v>
      </c>
    </row>
    <row r="61" spans="1:3" x14ac:dyDescent="0.2">
      <c r="A61" t="s">
        <v>704</v>
      </c>
      <c r="B61">
        <v>103</v>
      </c>
      <c r="C61" t="s">
        <v>1010</v>
      </c>
    </row>
    <row r="62" spans="1:3" x14ac:dyDescent="0.2">
      <c r="A62" t="s">
        <v>711</v>
      </c>
      <c r="B62">
        <v>105</v>
      </c>
      <c r="C62" t="s">
        <v>1015</v>
      </c>
    </row>
    <row r="63" spans="1:3" x14ac:dyDescent="0.2">
      <c r="A63" t="s">
        <v>715</v>
      </c>
      <c r="B63">
        <v>40</v>
      </c>
      <c r="C63" t="s">
        <v>1015</v>
      </c>
    </row>
    <row r="64" spans="1:3" x14ac:dyDescent="0.2">
      <c r="A64" t="s">
        <v>732</v>
      </c>
      <c r="B64">
        <v>91</v>
      </c>
      <c r="C64" t="s">
        <v>1010</v>
      </c>
    </row>
    <row r="65" spans="1:3" x14ac:dyDescent="0.2">
      <c r="A65" t="s">
        <v>719</v>
      </c>
      <c r="B65">
        <v>1172</v>
      </c>
      <c r="C65" t="s">
        <v>1009</v>
      </c>
    </row>
    <row r="66" spans="1:3" x14ac:dyDescent="0.2">
      <c r="A66" t="s">
        <v>742</v>
      </c>
      <c r="B66">
        <v>76</v>
      </c>
      <c r="C66" t="s">
        <v>1009</v>
      </c>
    </row>
    <row r="67" spans="1:3" x14ac:dyDescent="0.2">
      <c r="A67" t="s">
        <v>798</v>
      </c>
      <c r="B67">
        <v>417</v>
      </c>
      <c r="C67" t="s">
        <v>1014</v>
      </c>
    </row>
    <row r="68" spans="1:3" x14ac:dyDescent="0.2">
      <c r="A68" t="s">
        <v>749</v>
      </c>
      <c r="B68">
        <v>134</v>
      </c>
      <c r="C68" t="s">
        <v>1015</v>
      </c>
    </row>
    <row r="69" spans="1:3" x14ac:dyDescent="0.2">
      <c r="A69" t="s">
        <v>760</v>
      </c>
      <c r="B69">
        <v>504</v>
      </c>
      <c r="C69" t="s">
        <v>1016</v>
      </c>
    </row>
    <row r="70" spans="1:3" x14ac:dyDescent="0.2">
      <c r="A70" t="s">
        <v>780</v>
      </c>
      <c r="B70">
        <v>702</v>
      </c>
      <c r="C70" t="s">
        <v>1011</v>
      </c>
    </row>
    <row r="71" spans="1:3" x14ac:dyDescent="0.2">
      <c r="A71" t="s">
        <v>808</v>
      </c>
      <c r="B71">
        <v>898</v>
      </c>
      <c r="C71" t="s">
        <v>1012</v>
      </c>
    </row>
    <row r="72" spans="1:3" x14ac:dyDescent="0.2">
      <c r="A72" t="s">
        <v>818</v>
      </c>
      <c r="B72">
        <v>365</v>
      </c>
      <c r="C72" t="s">
        <v>1012</v>
      </c>
    </row>
    <row r="73" spans="1:3" x14ac:dyDescent="0.2">
      <c r="A73" t="s">
        <v>899</v>
      </c>
      <c r="B73">
        <v>466</v>
      </c>
      <c r="C73" t="s">
        <v>1009</v>
      </c>
    </row>
    <row r="74" spans="1:3" x14ac:dyDescent="0.2">
      <c r="A74" t="s">
        <v>825</v>
      </c>
      <c r="B74">
        <v>253</v>
      </c>
      <c r="C74" t="s">
        <v>1011</v>
      </c>
    </row>
    <row r="75" spans="1:3" x14ac:dyDescent="0.2">
      <c r="A75" t="s">
        <v>833</v>
      </c>
      <c r="B75">
        <v>2510</v>
      </c>
      <c r="C75" t="s">
        <v>1012</v>
      </c>
    </row>
    <row r="76" spans="1:3" x14ac:dyDescent="0.2">
      <c r="A76" t="s">
        <v>854</v>
      </c>
      <c r="B76">
        <v>563</v>
      </c>
      <c r="C76" t="s">
        <v>1014</v>
      </c>
    </row>
    <row r="77" spans="1:3" x14ac:dyDescent="0.2">
      <c r="A77" t="s">
        <v>864</v>
      </c>
      <c r="B77">
        <v>713</v>
      </c>
      <c r="C77" t="s">
        <v>1014</v>
      </c>
    </row>
    <row r="78" spans="1:3" x14ac:dyDescent="0.2">
      <c r="A78" t="s">
        <v>873</v>
      </c>
      <c r="B78">
        <v>6829</v>
      </c>
      <c r="C78" t="s">
        <v>1011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1A0CE-3FE8-4B57-B8A8-8562B1F6DF27}">
  <dimension ref="A1:C2"/>
  <sheetViews>
    <sheetView workbookViewId="0">
      <selection activeCell="D1" sqref="D1:E77"/>
    </sheetView>
  </sheetViews>
  <sheetFormatPr defaultRowHeight="14.25" x14ac:dyDescent="0.2"/>
  <cols>
    <col min="2" max="2" width="13.875" customWidth="1"/>
    <col min="3" max="3" width="10" customWidth="1"/>
  </cols>
  <sheetData>
    <row r="1" spans="1:3" x14ac:dyDescent="0.2">
      <c r="A1" t="s">
        <v>1006</v>
      </c>
      <c r="B1" t="s">
        <v>1007</v>
      </c>
      <c r="C1" t="s">
        <v>1018</v>
      </c>
    </row>
    <row r="2" spans="1:3" x14ac:dyDescent="0.2">
      <c r="A2" t="s">
        <v>732</v>
      </c>
      <c r="B2">
        <v>91</v>
      </c>
      <c r="C2" t="s">
        <v>1010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4D36F-2DB7-45E6-99F9-4E571BBCA1AA}">
  <dimension ref="A3:Q81"/>
  <sheetViews>
    <sheetView tabSelected="1" zoomScale="90" zoomScaleNormal="90" workbookViewId="0">
      <selection activeCell="E12" sqref="E12"/>
    </sheetView>
  </sheetViews>
  <sheetFormatPr defaultColWidth="9" defaultRowHeight="24" x14ac:dyDescent="0.2"/>
  <cols>
    <col min="1" max="3" width="9" style="23"/>
    <col min="4" max="4" width="13.5" style="23" bestFit="1" customWidth="1"/>
    <col min="5" max="5" width="14.5" style="24" bestFit="1" customWidth="1"/>
    <col min="6" max="17" width="9" style="23"/>
    <col min="18" max="16384" width="9" style="2"/>
  </cols>
  <sheetData>
    <row r="3" spans="1:17" s="1" customFormat="1" x14ac:dyDescent="0.2">
      <c r="A3" s="22"/>
      <c r="B3" s="22"/>
      <c r="C3" s="22"/>
      <c r="D3" s="25" t="s">
        <v>1006</v>
      </c>
      <c r="E3" s="26" t="s">
        <v>1019</v>
      </c>
      <c r="F3" s="22"/>
      <c r="G3" s="22"/>
      <c r="H3" s="22"/>
      <c r="I3" s="22"/>
      <c r="J3" s="22"/>
      <c r="K3" s="22"/>
      <c r="L3" s="22"/>
      <c r="M3" s="22"/>
      <c r="N3" s="22"/>
      <c r="O3" s="22"/>
      <c r="P3" s="22"/>
      <c r="Q3" s="22"/>
    </row>
    <row r="4" spans="1:17" x14ac:dyDescent="0.2">
      <c r="D4" s="27" t="s">
        <v>101</v>
      </c>
      <c r="E4" s="28">
        <v>162</v>
      </c>
    </row>
    <row r="5" spans="1:17" x14ac:dyDescent="0.2">
      <c r="D5" s="27" t="s">
        <v>5</v>
      </c>
      <c r="E5" s="28">
        <v>196</v>
      </c>
    </row>
    <row r="6" spans="1:17" x14ac:dyDescent="0.2">
      <c r="D6" s="27" t="s">
        <v>56</v>
      </c>
      <c r="E6" s="28">
        <v>106</v>
      </c>
    </row>
    <row r="7" spans="1:17" x14ac:dyDescent="0.2">
      <c r="D7" s="27" t="s">
        <v>70</v>
      </c>
      <c r="E7" s="28">
        <v>549</v>
      </c>
    </row>
    <row r="8" spans="1:17" x14ac:dyDescent="0.2">
      <c r="D8" s="27" t="s">
        <v>89</v>
      </c>
      <c r="E8" s="28">
        <v>312</v>
      </c>
    </row>
    <row r="9" spans="1:17" x14ac:dyDescent="0.2">
      <c r="D9" s="27" t="s">
        <v>110</v>
      </c>
      <c r="E9" s="28">
        <v>2029</v>
      </c>
    </row>
    <row r="10" spans="1:17" x14ac:dyDescent="0.2">
      <c r="D10" s="27" t="s">
        <v>137</v>
      </c>
      <c r="E10" s="28">
        <v>224</v>
      </c>
    </row>
    <row r="11" spans="1:17" x14ac:dyDescent="0.2">
      <c r="D11" s="27" t="s">
        <v>148</v>
      </c>
      <c r="E11" s="28">
        <v>84</v>
      </c>
    </row>
    <row r="12" spans="1:17" x14ac:dyDescent="0.2">
      <c r="D12" s="27" t="s">
        <v>160</v>
      </c>
      <c r="E12" s="28">
        <v>34</v>
      </c>
    </row>
    <row r="13" spans="1:17" x14ac:dyDescent="0.2">
      <c r="D13" s="27" t="s">
        <v>172</v>
      </c>
      <c r="E13" s="28">
        <v>83</v>
      </c>
    </row>
    <row r="14" spans="1:17" x14ac:dyDescent="0.2">
      <c r="D14" s="27" t="s">
        <v>181</v>
      </c>
      <c r="E14" s="28">
        <v>467</v>
      </c>
    </row>
    <row r="15" spans="1:17" x14ac:dyDescent="0.2">
      <c r="D15" s="27" t="s">
        <v>198</v>
      </c>
      <c r="E15" s="28">
        <v>171</v>
      </c>
    </row>
    <row r="16" spans="1:17" x14ac:dyDescent="0.2">
      <c r="D16" s="27" t="s">
        <v>907</v>
      </c>
      <c r="E16" s="28">
        <v>1817</v>
      </c>
    </row>
    <row r="17" spans="4:5" x14ac:dyDescent="0.2">
      <c r="D17" s="27" t="s">
        <v>926</v>
      </c>
      <c r="E17" s="28">
        <v>1302</v>
      </c>
    </row>
    <row r="18" spans="4:5" x14ac:dyDescent="0.2">
      <c r="D18" s="27" t="s">
        <v>207</v>
      </c>
      <c r="E18" s="28">
        <v>234</v>
      </c>
    </row>
    <row r="19" spans="4:5" x14ac:dyDescent="0.2">
      <c r="D19" s="27" t="s">
        <v>218</v>
      </c>
      <c r="E19" s="28">
        <v>152</v>
      </c>
    </row>
    <row r="20" spans="4:5" x14ac:dyDescent="0.2">
      <c r="D20" s="27" t="s">
        <v>226</v>
      </c>
      <c r="E20" s="28">
        <v>309</v>
      </c>
    </row>
    <row r="21" spans="4:5" x14ac:dyDescent="0.2">
      <c r="D21" s="27" t="s">
        <v>236</v>
      </c>
      <c r="E21" s="28">
        <v>129</v>
      </c>
    </row>
    <row r="22" spans="4:5" x14ac:dyDescent="0.2">
      <c r="D22" s="27" t="s">
        <v>241</v>
      </c>
      <c r="E22" s="28">
        <v>61</v>
      </c>
    </row>
    <row r="23" spans="4:5" x14ac:dyDescent="0.2">
      <c r="D23" s="27" t="s">
        <v>249</v>
      </c>
      <c r="E23" s="28">
        <v>1289</v>
      </c>
    </row>
    <row r="24" spans="4:5" x14ac:dyDescent="0.2">
      <c r="D24" s="27" t="s">
        <v>262</v>
      </c>
      <c r="E24" s="28">
        <v>3783</v>
      </c>
    </row>
    <row r="25" spans="4:5" x14ac:dyDescent="0.2">
      <c r="D25" s="27" t="s">
        <v>295</v>
      </c>
      <c r="E25" s="28">
        <v>427</v>
      </c>
    </row>
    <row r="26" spans="4:5" x14ac:dyDescent="0.2">
      <c r="D26" s="27" t="s">
        <v>318</v>
      </c>
      <c r="E26" s="28">
        <v>278</v>
      </c>
    </row>
    <row r="27" spans="4:5" x14ac:dyDescent="0.2">
      <c r="D27" s="27" t="s">
        <v>334</v>
      </c>
      <c r="E27" s="28">
        <v>43</v>
      </c>
    </row>
    <row r="28" spans="4:5" x14ac:dyDescent="0.2">
      <c r="D28" s="27" t="s">
        <v>341</v>
      </c>
      <c r="E28" s="28">
        <v>205</v>
      </c>
    </row>
    <row r="29" spans="4:5" x14ac:dyDescent="0.2">
      <c r="D29" s="27" t="s">
        <v>355</v>
      </c>
      <c r="E29" s="28">
        <v>926</v>
      </c>
    </row>
    <row r="30" spans="4:5" x14ac:dyDescent="0.2">
      <c r="D30" s="27" t="s">
        <v>370</v>
      </c>
      <c r="E30" s="28">
        <v>628</v>
      </c>
    </row>
    <row r="31" spans="4:5" x14ac:dyDescent="0.2">
      <c r="D31" s="27" t="s">
        <v>379</v>
      </c>
      <c r="E31" s="28">
        <v>1572</v>
      </c>
    </row>
    <row r="32" spans="4:5" x14ac:dyDescent="0.2">
      <c r="D32" s="27" t="s">
        <v>402</v>
      </c>
      <c r="E32" s="28">
        <v>357</v>
      </c>
    </row>
    <row r="33" spans="4:5" x14ac:dyDescent="0.2">
      <c r="D33" s="27" t="s">
        <v>410</v>
      </c>
      <c r="E33" s="28">
        <v>223</v>
      </c>
    </row>
    <row r="34" spans="4:5" x14ac:dyDescent="0.2">
      <c r="D34" s="27" t="s">
        <v>419</v>
      </c>
      <c r="E34" s="28">
        <v>160</v>
      </c>
    </row>
    <row r="35" spans="4:5" x14ac:dyDescent="0.2">
      <c r="D35" s="27" t="s">
        <v>427</v>
      </c>
      <c r="E35" s="28">
        <v>428</v>
      </c>
    </row>
    <row r="36" spans="4:5" x14ac:dyDescent="0.2">
      <c r="D36" s="27" t="s">
        <v>440</v>
      </c>
      <c r="E36" s="28">
        <v>77</v>
      </c>
    </row>
    <row r="37" spans="4:5" x14ac:dyDescent="0.2">
      <c r="D37" s="27" t="s">
        <v>456</v>
      </c>
      <c r="E37" s="28">
        <v>458</v>
      </c>
    </row>
    <row r="38" spans="4:5" x14ac:dyDescent="0.2">
      <c r="D38" s="27" t="s">
        <v>466</v>
      </c>
      <c r="E38" s="28">
        <v>130</v>
      </c>
    </row>
    <row r="39" spans="4:5" x14ac:dyDescent="0.2">
      <c r="D39" s="27" t="s">
        <v>475</v>
      </c>
      <c r="E39" s="28">
        <v>545</v>
      </c>
    </row>
    <row r="40" spans="4:5" x14ac:dyDescent="0.2">
      <c r="D40" s="27" t="s">
        <v>487</v>
      </c>
      <c r="E40" s="28">
        <v>454</v>
      </c>
    </row>
    <row r="41" spans="4:5" x14ac:dyDescent="0.2">
      <c r="D41" s="27" t="s">
        <v>500</v>
      </c>
      <c r="E41" s="28">
        <v>286</v>
      </c>
    </row>
    <row r="42" spans="4:5" x14ac:dyDescent="0.2">
      <c r="D42" s="27" t="s">
        <v>952</v>
      </c>
      <c r="E42" s="28">
        <v>146</v>
      </c>
    </row>
    <row r="43" spans="4:5" x14ac:dyDescent="0.2">
      <c r="D43" s="27" t="s">
        <v>961</v>
      </c>
      <c r="E43" s="28">
        <v>1724</v>
      </c>
    </row>
    <row r="44" spans="4:5" x14ac:dyDescent="0.2">
      <c r="D44" s="27" t="s">
        <v>988</v>
      </c>
      <c r="E44" s="28">
        <v>123</v>
      </c>
    </row>
    <row r="45" spans="4:5" x14ac:dyDescent="0.2">
      <c r="D45" s="27" t="s">
        <v>510</v>
      </c>
      <c r="E45" s="28">
        <v>26</v>
      </c>
    </row>
    <row r="46" spans="4:5" x14ac:dyDescent="0.2">
      <c r="D46" s="27" t="s">
        <v>514</v>
      </c>
      <c r="E46" s="28">
        <v>850</v>
      </c>
    </row>
    <row r="47" spans="4:5" x14ac:dyDescent="0.2">
      <c r="D47" s="27" t="s">
        <v>528</v>
      </c>
      <c r="E47" s="28">
        <v>535</v>
      </c>
    </row>
    <row r="48" spans="4:5" x14ac:dyDescent="0.2">
      <c r="D48" s="27" t="s">
        <v>997</v>
      </c>
      <c r="E48" s="28">
        <v>367</v>
      </c>
    </row>
    <row r="49" spans="4:5" x14ac:dyDescent="0.2">
      <c r="D49" s="27" t="s">
        <v>545</v>
      </c>
      <c r="E49" s="28">
        <v>833</v>
      </c>
    </row>
    <row r="50" spans="4:5" x14ac:dyDescent="0.2">
      <c r="D50" s="27" t="s">
        <v>536</v>
      </c>
      <c r="E50" s="28">
        <v>131</v>
      </c>
    </row>
    <row r="51" spans="4:5" x14ac:dyDescent="0.2">
      <c r="D51" s="27" t="s">
        <v>581</v>
      </c>
      <c r="E51" s="28">
        <v>3604</v>
      </c>
    </row>
    <row r="52" spans="4:5" x14ac:dyDescent="0.2">
      <c r="D52" s="27" t="s">
        <v>555</v>
      </c>
      <c r="E52" s="28">
        <v>167</v>
      </c>
    </row>
    <row r="53" spans="4:5" x14ac:dyDescent="0.2">
      <c r="D53" s="27" t="s">
        <v>561</v>
      </c>
      <c r="E53" s="28">
        <v>200</v>
      </c>
    </row>
    <row r="54" spans="4:5" x14ac:dyDescent="0.2">
      <c r="D54" s="27" t="s">
        <v>570</v>
      </c>
      <c r="E54" s="28">
        <v>168</v>
      </c>
    </row>
    <row r="55" spans="4:5" x14ac:dyDescent="0.2">
      <c r="D55" s="27" t="s">
        <v>602</v>
      </c>
      <c r="E55" s="28">
        <v>127</v>
      </c>
    </row>
    <row r="56" spans="4:5" x14ac:dyDescent="0.2">
      <c r="D56" s="27" t="s">
        <v>614</v>
      </c>
      <c r="E56" s="28">
        <v>298</v>
      </c>
    </row>
    <row r="57" spans="4:5" x14ac:dyDescent="0.2">
      <c r="D57" s="27" t="s">
        <v>628</v>
      </c>
      <c r="E57" s="28">
        <v>301</v>
      </c>
    </row>
    <row r="58" spans="4:5" x14ac:dyDescent="0.2">
      <c r="D58" s="27" t="s">
        <v>973</v>
      </c>
      <c r="E58" s="28">
        <v>1211</v>
      </c>
    </row>
    <row r="59" spans="4:5" x14ac:dyDescent="0.2">
      <c r="D59" s="27" t="s">
        <v>637</v>
      </c>
      <c r="E59" s="28">
        <v>382</v>
      </c>
    </row>
    <row r="60" spans="4:5" x14ac:dyDescent="0.2">
      <c r="D60" s="27" t="s">
        <v>660</v>
      </c>
      <c r="E60" s="28">
        <v>518</v>
      </c>
    </row>
    <row r="61" spans="4:5" x14ac:dyDescent="0.2">
      <c r="D61" s="27" t="s">
        <v>679</v>
      </c>
      <c r="E61" s="28">
        <v>112</v>
      </c>
    </row>
    <row r="62" spans="4:5" x14ac:dyDescent="0.2">
      <c r="D62" s="27" t="s">
        <v>696</v>
      </c>
      <c r="E62" s="28">
        <v>109</v>
      </c>
    </row>
    <row r="63" spans="4:5" x14ac:dyDescent="0.2">
      <c r="D63" s="27" t="s">
        <v>704</v>
      </c>
      <c r="E63" s="28">
        <v>102</v>
      </c>
    </row>
    <row r="64" spans="4:5" x14ac:dyDescent="0.2">
      <c r="D64" s="27" t="s">
        <v>711</v>
      </c>
      <c r="E64" s="28">
        <v>116</v>
      </c>
    </row>
    <row r="65" spans="4:5" x14ac:dyDescent="0.2">
      <c r="D65" s="27" t="s">
        <v>715</v>
      </c>
      <c r="E65" s="28">
        <v>40</v>
      </c>
    </row>
    <row r="66" spans="4:5" x14ac:dyDescent="0.2">
      <c r="D66" s="27" t="s">
        <v>732</v>
      </c>
      <c r="E66" s="28">
        <v>91</v>
      </c>
    </row>
    <row r="67" spans="4:5" x14ac:dyDescent="0.2">
      <c r="D67" s="27" t="s">
        <v>719</v>
      </c>
      <c r="E67" s="28">
        <v>1182</v>
      </c>
    </row>
    <row r="68" spans="4:5" x14ac:dyDescent="0.2">
      <c r="D68" s="27" t="s">
        <v>742</v>
      </c>
      <c r="E68" s="28">
        <v>76</v>
      </c>
    </row>
    <row r="69" spans="4:5" x14ac:dyDescent="0.2">
      <c r="D69" s="27" t="s">
        <v>798</v>
      </c>
      <c r="E69" s="28">
        <v>417</v>
      </c>
    </row>
    <row r="70" spans="4:5" x14ac:dyDescent="0.2">
      <c r="D70" s="27" t="s">
        <v>749</v>
      </c>
      <c r="E70" s="28">
        <v>134</v>
      </c>
    </row>
    <row r="71" spans="4:5" x14ac:dyDescent="0.2">
      <c r="D71" s="27" t="s">
        <v>760</v>
      </c>
      <c r="E71" s="28">
        <v>543</v>
      </c>
    </row>
    <row r="72" spans="4:5" x14ac:dyDescent="0.2">
      <c r="D72" s="27" t="s">
        <v>780</v>
      </c>
      <c r="E72" s="28">
        <v>702</v>
      </c>
    </row>
    <row r="73" spans="4:5" x14ac:dyDescent="0.2">
      <c r="D73" s="27" t="s">
        <v>808</v>
      </c>
      <c r="E73" s="28">
        <v>900</v>
      </c>
    </row>
    <row r="74" spans="4:5" x14ac:dyDescent="0.2">
      <c r="D74" s="27" t="s">
        <v>818</v>
      </c>
      <c r="E74" s="28">
        <v>365</v>
      </c>
    </row>
    <row r="75" spans="4:5" x14ac:dyDescent="0.2">
      <c r="D75" s="27" t="s">
        <v>899</v>
      </c>
      <c r="E75" s="28">
        <v>468</v>
      </c>
    </row>
    <row r="76" spans="4:5" x14ac:dyDescent="0.2">
      <c r="D76" s="27" t="s">
        <v>825</v>
      </c>
      <c r="E76" s="28">
        <v>253</v>
      </c>
    </row>
    <row r="77" spans="4:5" x14ac:dyDescent="0.2">
      <c r="D77" s="27" t="s">
        <v>833</v>
      </c>
      <c r="E77" s="28">
        <v>2510</v>
      </c>
    </row>
    <row r="78" spans="4:5" x14ac:dyDescent="0.2">
      <c r="D78" s="27" t="s">
        <v>854</v>
      </c>
      <c r="E78" s="28">
        <v>563</v>
      </c>
    </row>
    <row r="79" spans="4:5" x14ac:dyDescent="0.2">
      <c r="D79" s="27" t="s">
        <v>864</v>
      </c>
      <c r="E79" s="28">
        <v>724</v>
      </c>
    </row>
    <row r="80" spans="4:5" x14ac:dyDescent="0.2">
      <c r="D80" s="27" t="s">
        <v>873</v>
      </c>
      <c r="E80" s="28">
        <v>6908</v>
      </c>
    </row>
    <row r="81" spans="4:5" x14ac:dyDescent="0.2">
      <c r="D81" s="29" t="s">
        <v>1020</v>
      </c>
      <c r="E81" s="30">
        <v>48716</v>
      </c>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9D390-DF5D-4EB9-B1ED-DB726492E634}">
  <dimension ref="A1:D82"/>
  <sheetViews>
    <sheetView topLeftCell="A3" workbookViewId="0">
      <selection activeCell="B12" sqref="B12"/>
    </sheetView>
  </sheetViews>
  <sheetFormatPr defaultColWidth="9" defaultRowHeight="20.100000000000001" customHeight="1" x14ac:dyDescent="0.2"/>
  <cols>
    <col min="1" max="1" width="5.625" style="3" bestFit="1" customWidth="1"/>
    <col min="2" max="2" width="57.625" style="13" bestFit="1" customWidth="1"/>
    <col min="3" max="3" width="12.125" style="3" bestFit="1" customWidth="1"/>
    <col min="4" max="4" width="8.625" style="3" bestFit="1" customWidth="1"/>
    <col min="5" max="9" width="9" style="13"/>
    <col min="10" max="10" width="13.375" style="13" bestFit="1" customWidth="1"/>
    <col min="11" max="11" width="7.375" style="13" bestFit="1" customWidth="1"/>
    <col min="12" max="16384" width="9" style="13"/>
  </cols>
  <sheetData>
    <row r="1" spans="1:4" ht="20.100000000000001" customHeight="1" x14ac:dyDescent="0.2">
      <c r="B1" s="16" t="s">
        <v>0</v>
      </c>
      <c r="C1" s="16"/>
    </row>
    <row r="2" spans="1:4" ht="20.100000000000001" customHeight="1" x14ac:dyDescent="0.2">
      <c r="B2" s="17"/>
      <c r="C2" s="17"/>
    </row>
    <row r="3" spans="1:4" ht="20.100000000000001" customHeight="1" x14ac:dyDescent="0.2">
      <c r="A3" s="18" t="s">
        <v>1</v>
      </c>
      <c r="B3" s="18" t="s">
        <v>1006</v>
      </c>
      <c r="C3" s="18" t="s">
        <v>1007</v>
      </c>
      <c r="D3" s="18" t="s">
        <v>1018</v>
      </c>
    </row>
    <row r="4" spans="1:4" ht="20.100000000000001" customHeight="1" x14ac:dyDescent="0.2">
      <c r="A4" s="10">
        <f>ทุกจังหวัดและทุกอำเภอ!A5</f>
        <v>1</v>
      </c>
      <c r="B4" s="19" t="str">
        <f>ทุกจังหวัดและทุกอำเภอ!$B$5</f>
        <v>กรุงเทพมหานคร</v>
      </c>
      <c r="C4" s="20">
        <f>ทุกจังหวัดและทุกอำเภอ!$D$5</f>
        <v>196</v>
      </c>
      <c r="D4" s="10" t="str">
        <f>IFERROR(VLOOKUP(B4,เขตพื้นที่!$A:$B,2,FALSE),"ไม่พบข้อมูล")</f>
        <v>ส่วนกลาง</v>
      </c>
    </row>
    <row r="5" spans="1:4" ht="20.100000000000001" customHeight="1" x14ac:dyDescent="0.2">
      <c r="A5" s="10">
        <f>ทุกจังหวัดและทุกอำเภอ!A56</f>
        <v>2</v>
      </c>
      <c r="B5" s="19" t="str">
        <f>ทุกจังหวัดและทุกอำเภอ!$B$56</f>
        <v>กาญจนบุรี</v>
      </c>
      <c r="C5" s="20">
        <f>ทุกจังหวัดและทุกอำเภอ!$D$56</f>
        <v>106</v>
      </c>
      <c r="D5" s="10" t="str">
        <f>IFERROR(VLOOKUP(B5,เขตพื้นที่!$A:$B,2,FALSE),"ไม่พบข้อมูล")</f>
        <v>เขต 7</v>
      </c>
    </row>
    <row r="6" spans="1:4" ht="20.100000000000001" customHeight="1" x14ac:dyDescent="0.2">
      <c r="A6" s="10">
        <f>ทุกจังหวัดและทุกอำเภอ!A70</f>
        <v>3</v>
      </c>
      <c r="B6" s="19" t="str">
        <f>ทุกจังหวัดและทุกอำเภอ!$B$70</f>
        <v>กาฬสินธุ์</v>
      </c>
      <c r="C6" s="20">
        <f>ทุกจังหวัดและทุกอำเภอ!$D$70</f>
        <v>549</v>
      </c>
      <c r="D6" s="10" t="str">
        <f>IFERROR(VLOOKUP(B6,เขตพื้นที่!$A:$B,2,FALSE),"ไม่พบข้อมูล")</f>
        <v>เขต 4</v>
      </c>
    </row>
    <row r="7" spans="1:4" ht="20.100000000000001" customHeight="1" x14ac:dyDescent="0.2">
      <c r="A7" s="10">
        <f>ทุกจังหวัดและทุกอำเภอ!A89</f>
        <v>4</v>
      </c>
      <c r="B7" s="19" t="str">
        <f>ทุกจังหวัดและทุกอำเภอ!$B$89</f>
        <v>กำแพงเพชร</v>
      </c>
      <c r="C7" s="20">
        <f>ทุกจังหวัดและทุกอำเภอ!$D$89</f>
        <v>312</v>
      </c>
      <c r="D7" s="10" t="str">
        <f>IFERROR(VLOOKUP(B7,เขตพื้นที่!$A:$B,2,FALSE),"ไม่พบข้อมูล")</f>
        <v>เขต 6</v>
      </c>
    </row>
    <row r="8" spans="1:4" ht="20.100000000000001" customHeight="1" x14ac:dyDescent="0.2">
      <c r="A8" s="10">
        <f>ทุกจังหวัดและทุกอำเภอ!A101</f>
        <v>5</v>
      </c>
      <c r="B8" s="19" t="str">
        <f>ทุกจังหวัดและทุกอำเภอ!$B$101</f>
        <v>กระบี่</v>
      </c>
      <c r="C8" s="20">
        <f>ทุกจังหวัดและทุกอำเภอ!$D$101</f>
        <v>162</v>
      </c>
      <c r="D8" s="10" t="str">
        <f>IFERROR(VLOOKUP(B8,เขตพื้นที่!$A:$B,2,FALSE),"ไม่พบข้อมูล")</f>
        <v>เขต 8</v>
      </c>
    </row>
    <row r="9" spans="1:4" ht="20.100000000000001" customHeight="1" x14ac:dyDescent="0.2">
      <c r="A9" s="10">
        <f>ทุกจังหวัดและทุกอำเภอ!A110</f>
        <v>6</v>
      </c>
      <c r="B9" s="19" t="str">
        <f>ทุกจังหวัดและทุกอำเภอ!$B$110</f>
        <v>ขอนแก่น</v>
      </c>
      <c r="C9" s="20">
        <f>ทุกจังหวัดและทุกอำเภอ!$D$110</f>
        <v>2029</v>
      </c>
      <c r="D9" s="10" t="str">
        <f>IFERROR(VLOOKUP(B9,เขตพื้นที่!$A:$B,2,FALSE),"ไม่พบข้อมูล")</f>
        <v>เขต 4</v>
      </c>
    </row>
    <row r="10" spans="1:4" ht="20.100000000000001" customHeight="1" x14ac:dyDescent="0.2">
      <c r="A10" s="10">
        <f>ทุกจังหวัดและทุกอำเภอ!A137</f>
        <v>7</v>
      </c>
      <c r="B10" s="19" t="str">
        <f>ทุกจังหวัดและทุกอำเภอ!$B$137</f>
        <v>จันทบุรี</v>
      </c>
      <c r="C10" s="20">
        <f>ทุกจังหวัดและทุกอำเภอ!$D$137</f>
        <v>224</v>
      </c>
      <c r="D10" s="10" t="str">
        <f>IFERROR(VLOOKUP(B10,เขตพื้นที่!$A:$B,2,FALSE),"ไม่พบข้อมูล")</f>
        <v>เขต 2</v>
      </c>
    </row>
    <row r="11" spans="1:4" ht="20.100000000000001" customHeight="1" x14ac:dyDescent="0.2">
      <c r="A11" s="10">
        <f>ทุกจังหวัดและทุกอำเภอ!A148</f>
        <v>8</v>
      </c>
      <c r="B11" s="19" t="str">
        <f>ทุกจังหวัดและทุกอำเภอ!$B$148</f>
        <v>ฉะเชิงเทรา</v>
      </c>
      <c r="C11" s="20">
        <f>ทุกจังหวัดและทุกอำเภอ!$D$148</f>
        <v>84</v>
      </c>
      <c r="D11" s="10" t="str">
        <f>IFERROR(VLOOKUP(B11,เขตพื้นที่!$A:$B,2,FALSE),"ไม่พบข้อมูล")</f>
        <v>เขต 2</v>
      </c>
    </row>
    <row r="12" spans="1:4" ht="20.100000000000001" customHeight="1" x14ac:dyDescent="0.2">
      <c r="A12" s="10">
        <f>ทุกจังหวัดและทุกอำเภอ!A160</f>
        <v>9</v>
      </c>
      <c r="B12" s="19" t="str">
        <f>ทุกจังหวัดและทุกอำเภอ!$B$160</f>
        <v>ชลบุรี</v>
      </c>
      <c r="C12" s="20">
        <f>ทุกจังหวัดและทุกอำเภอ!$D$160</f>
        <v>34</v>
      </c>
      <c r="D12" s="10" t="str">
        <f>IFERROR(VLOOKUP(B12,เขตพื้นที่!$A:$B,2,FALSE),"ไม่พบข้อมูล")</f>
        <v>เขต 2</v>
      </c>
    </row>
    <row r="13" spans="1:4" ht="20.100000000000001" customHeight="1" x14ac:dyDescent="0.2">
      <c r="A13" s="10">
        <f>ทุกจังหวัดและทุกอำเภอ!A172</f>
        <v>10</v>
      </c>
      <c r="B13" s="19" t="str">
        <f>ทุกจังหวัดและทุกอำเภอ!$B$172</f>
        <v>ชัยนาท</v>
      </c>
      <c r="C13" s="20">
        <f>ทุกจังหวัดและทุกอำเภอ!$D$172</f>
        <v>83</v>
      </c>
      <c r="D13" s="10" t="str">
        <f>IFERROR(VLOOKUP(B13,เขตพื้นที่!$A:$B,2,FALSE),"ไม่พบข้อมูล")</f>
        <v>เขต 1</v>
      </c>
    </row>
    <row r="14" spans="1:4" ht="20.100000000000001" customHeight="1" x14ac:dyDescent="0.2">
      <c r="A14" s="10">
        <f>ทุกจังหวัดและทุกอำเภอ!A181</f>
        <v>11</v>
      </c>
      <c r="B14" s="19" t="str">
        <f>ทุกจังหวัดและทุกอำเภอ!$B$181</f>
        <v>ชัยภูมิ</v>
      </c>
      <c r="C14" s="20">
        <f>ทุกจังหวัดและทุกอำเภอ!$D$181</f>
        <v>467</v>
      </c>
      <c r="D14" s="10" t="str">
        <f>IFERROR(VLOOKUP(B14,เขตพื้นที่!$A:$B,2,FALSE),"ไม่พบข้อมูล")</f>
        <v>เขต 3</v>
      </c>
    </row>
    <row r="15" spans="1:4" ht="20.100000000000001" customHeight="1" x14ac:dyDescent="0.2">
      <c r="A15" s="10">
        <f>ทุกจังหวัดและทุกอำเภอ!A198</f>
        <v>12</v>
      </c>
      <c r="B15" s="19" t="str">
        <f>ทุกจังหวัดและทุกอำเภอ!$B$198</f>
        <v>ชุมพร</v>
      </c>
      <c r="C15" s="20">
        <f>ทุกจังหวัดและทุกอำเภอ!$D$198</f>
        <v>171</v>
      </c>
      <c r="D15" s="10" t="str">
        <f>IFERROR(VLOOKUP(B15,เขตพื้นที่!$A:$B,2,FALSE),"ไม่พบข้อมูล")</f>
        <v>เขต 8</v>
      </c>
    </row>
    <row r="16" spans="1:4" ht="20.100000000000001" customHeight="1" x14ac:dyDescent="0.2">
      <c r="A16" s="10">
        <f>ทุกจังหวัดและทุกอำเภอ!A207</f>
        <v>13</v>
      </c>
      <c r="B16" s="19" t="str">
        <f>ทุกจังหวัดและทุกอำเภอ!$B$207</f>
        <v>ตรัง</v>
      </c>
      <c r="C16" s="20">
        <f>ทุกจังหวัดและทุกอำเภอ!$D$207</f>
        <v>234</v>
      </c>
      <c r="D16" s="10" t="str">
        <f>IFERROR(VLOOKUP(B16,เขตพื้นที่!$A:$B,2,FALSE),"ไม่พบข้อมูล")</f>
        <v>เขต 8</v>
      </c>
    </row>
    <row r="17" spans="1:4" ht="20.100000000000001" customHeight="1" x14ac:dyDescent="0.2">
      <c r="A17" s="10">
        <f>ทุกจังหวัดและทุกอำเภอ!A218</f>
        <v>14</v>
      </c>
      <c r="B17" s="19" t="str">
        <f>ทุกจังหวัดและทุกอำเภอ!$B$218</f>
        <v>ตราด</v>
      </c>
      <c r="C17" s="20">
        <f>ทุกจังหวัดและทุกอำเภอ!$D$218</f>
        <v>152</v>
      </c>
      <c r="D17" s="10" t="str">
        <f>IFERROR(VLOOKUP(B17,เขตพื้นที่!$A:$B,2,FALSE),"ไม่พบข้อมูล")</f>
        <v>เขต 2</v>
      </c>
    </row>
    <row r="18" spans="1:4" ht="20.100000000000001" customHeight="1" x14ac:dyDescent="0.2">
      <c r="A18" s="10">
        <f>ทุกจังหวัดและทุกอำเภอ!A226</f>
        <v>15</v>
      </c>
      <c r="B18" s="19" t="str">
        <f>ทุกจังหวัดและทุกอำเภอ!$B$226</f>
        <v>ตาก</v>
      </c>
      <c r="C18" s="20">
        <f>ทุกจังหวัดและทุกอำเภอ!$D$226</f>
        <v>309</v>
      </c>
      <c r="D18" s="10" t="str">
        <f>IFERROR(VLOOKUP(B18,เขตพื้นที่!$A:$B,2,FALSE),"ไม่พบข้อมูล")</f>
        <v>เขต 6</v>
      </c>
    </row>
    <row r="19" spans="1:4" ht="20.100000000000001" customHeight="1" x14ac:dyDescent="0.2">
      <c r="A19" s="10">
        <f>ทุกจังหวัดและทุกอำเภอ!A236</f>
        <v>16</v>
      </c>
      <c r="B19" s="19" t="str">
        <f>ทุกจังหวัดและทุกอำเภอ!$B$236</f>
        <v>นครนายก</v>
      </c>
      <c r="C19" s="20">
        <f>ทุกจังหวัดและทุกอำเภอ!$D$236</f>
        <v>129</v>
      </c>
      <c r="D19" s="10" t="str">
        <f>IFERROR(VLOOKUP(B19,เขตพื้นที่!$A:$B,2,FALSE),"ไม่พบข้อมูล")</f>
        <v>เขต 2</v>
      </c>
    </row>
    <row r="20" spans="1:4" ht="20.100000000000001" customHeight="1" x14ac:dyDescent="0.2">
      <c r="A20" s="10">
        <f>ทุกจังหวัดและทุกอำเภอ!A241</f>
        <v>17</v>
      </c>
      <c r="B20" s="19" t="str">
        <f>ทุกจังหวัดและทุกอำเภอ!$B$241</f>
        <v>นครปฐม</v>
      </c>
      <c r="C20" s="20">
        <f>ทุกจังหวัดและทุกอำเภอ!$D$241</f>
        <v>61</v>
      </c>
      <c r="D20" s="10" t="str">
        <f>IFERROR(VLOOKUP(B20,เขตพื้นที่!$A:$B,2,FALSE),"ไม่พบข้อมูล")</f>
        <v>เขต 7</v>
      </c>
    </row>
    <row r="21" spans="1:4" ht="20.100000000000001" customHeight="1" x14ac:dyDescent="0.2">
      <c r="A21" s="10">
        <f>ทุกจังหวัดและทุกอำเภอ!A249</f>
        <v>18</v>
      </c>
      <c r="B21" s="19" t="str">
        <f>ทุกจังหวัดและทุกอำเภอ!$B$249</f>
        <v>นครพนม</v>
      </c>
      <c r="C21" s="20">
        <f>ทุกจังหวัดและทุกอำเภอ!$D$249</f>
        <v>1289</v>
      </c>
      <c r="D21" s="10" t="str">
        <f>IFERROR(VLOOKUP(B21,เขตพื้นที่!$A:$B,2,FALSE),"ไม่พบข้อมูล")</f>
        <v>เขต 4</v>
      </c>
    </row>
    <row r="22" spans="1:4" ht="20.100000000000001" customHeight="1" x14ac:dyDescent="0.2">
      <c r="A22" s="10">
        <f>ทุกจังหวัดและทุกอำเภอ!A262</f>
        <v>19</v>
      </c>
      <c r="B22" s="19" t="str">
        <f>ทุกจังหวัดและทุกอำเภอ!$B$262</f>
        <v>นครราชสีมา</v>
      </c>
      <c r="C22" s="20">
        <f>ทุกจังหวัดและทุกอำเภอ!$D$262</f>
        <v>3783</v>
      </c>
      <c r="D22" s="10" t="str">
        <f>IFERROR(VLOOKUP(B22,เขตพื้นที่!$A:$B,2,FALSE),"ไม่พบข้อมูล")</f>
        <v>เขต 3</v>
      </c>
    </row>
    <row r="23" spans="1:4" ht="20.100000000000001" customHeight="1" x14ac:dyDescent="0.2">
      <c r="A23" s="10">
        <f>ทุกจังหวัดและทุกอำเภอ!A295</f>
        <v>20</v>
      </c>
      <c r="B23" s="19" t="str">
        <f>ทุกจังหวัดและทุกอำเภอ!$B$295</f>
        <v>นครศรีธรรมราช</v>
      </c>
      <c r="C23" s="20">
        <f>ทุกจังหวัดและทุกอำเภอ!$D$295</f>
        <v>427</v>
      </c>
      <c r="D23" s="10" t="str">
        <f>IFERROR(VLOOKUP(B23,เขตพื้นที่!$A:$B,2,FALSE),"ไม่พบข้อมูล")</f>
        <v>เขต 8</v>
      </c>
    </row>
    <row r="24" spans="1:4" ht="20.100000000000001" customHeight="1" x14ac:dyDescent="0.2">
      <c r="A24" s="10">
        <f>ทุกจังหวัดและทุกอำเภอ!A319</f>
        <v>21</v>
      </c>
      <c r="B24" s="19" t="str">
        <f>ทุกจังหวัดและทุกอำเภอ!$B$319</f>
        <v>นครสวรรค์</v>
      </c>
      <c r="C24" s="20">
        <f>ทุกจังหวัดและทุกอำเภอ!$D$319</f>
        <v>278</v>
      </c>
      <c r="D24" s="10" t="str">
        <f>IFERROR(VLOOKUP(B24,เขตพื้นที่!$A:$B,2,FALSE),"ไม่พบข้อมูล")</f>
        <v>เขต 6</v>
      </c>
    </row>
    <row r="25" spans="1:4" ht="20.100000000000001" customHeight="1" x14ac:dyDescent="0.2">
      <c r="A25" s="10">
        <f>ทุกจังหวัดและทุกอำเภอ!A335</f>
        <v>22</v>
      </c>
      <c r="B25" s="19" t="str">
        <f>ทุกจังหวัดและทุกอำเภอ!$B$335</f>
        <v>นนทบุรี</v>
      </c>
      <c r="C25" s="20">
        <f>ทุกจังหวัดและทุกอำเภอ!$D$335</f>
        <v>43</v>
      </c>
      <c r="D25" s="10" t="str">
        <f>IFERROR(VLOOKUP(B25,เขตพื้นที่!$A:$B,2,FALSE),"ไม่พบข้อมูล")</f>
        <v>เขต 1</v>
      </c>
    </row>
    <row r="26" spans="1:4" ht="20.100000000000001" customHeight="1" x14ac:dyDescent="0.2">
      <c r="A26" s="10">
        <f>ทุกจังหวัดและทุกอำเภอ!A342</f>
        <v>23</v>
      </c>
      <c r="B26" s="19" t="str">
        <f>ทุกจังหวัดและทุกอำเภอ!$B$342</f>
        <v>นราธิวาส</v>
      </c>
      <c r="C26" s="20">
        <f>ทุกจังหวัดและทุกอำเภอ!$D$342</f>
        <v>205</v>
      </c>
      <c r="D26" s="10" t="str">
        <f>IFERROR(VLOOKUP(B26,เขตพื้นที่!$A:$B,2,FALSE),"ไม่พบข้อมูล")</f>
        <v>เขต 9</v>
      </c>
    </row>
    <row r="27" spans="1:4" ht="20.100000000000001" customHeight="1" x14ac:dyDescent="0.2">
      <c r="A27" s="10">
        <f>ทุกจังหวัดและทุกอำเภอ!A356</f>
        <v>24</v>
      </c>
      <c r="B27" s="19" t="str">
        <f>ทุกจังหวัดและทุกอำเภอ!$B$356</f>
        <v>น่าน</v>
      </c>
      <c r="C27" s="20">
        <f>ทุกจังหวัดและทุกอำเภอ!$D$356</f>
        <v>926</v>
      </c>
      <c r="D27" s="10" t="str">
        <f>IFERROR(VLOOKUP(B27,เขตพื้นที่!$A:$B,2,FALSE),"ไม่พบข้อมูล")</f>
        <v>เขต 5</v>
      </c>
    </row>
    <row r="28" spans="1:4" ht="20.100000000000001" customHeight="1" x14ac:dyDescent="0.2">
      <c r="A28" s="10">
        <f>ทุกจังหวัดและทุกอำเภอ!A372</f>
        <v>25</v>
      </c>
      <c r="B28" s="19" t="str">
        <f>ทุกจังหวัดและทุกอำเภอ!$B$372</f>
        <v>บึงกาฬ</v>
      </c>
      <c r="C28" s="20">
        <f>ทุกจังหวัดและทุกอำเภอ!$D$372</f>
        <v>628</v>
      </c>
      <c r="D28" s="10" t="str">
        <f>IFERROR(VLOOKUP(B28,เขตพื้นที่!$A:$B,2,FALSE),"ไม่พบข้อมูล")</f>
        <v>เขต 4</v>
      </c>
    </row>
    <row r="29" spans="1:4" ht="20.100000000000001" customHeight="1" x14ac:dyDescent="0.2">
      <c r="A29" s="10">
        <f>ทุกจังหวัดและทุกอำเภอ!A381</f>
        <v>26</v>
      </c>
      <c r="B29" s="19" t="str">
        <f>ทุกจังหวัดและทุกอำเภอ!$B$381</f>
        <v>บุรีรัมย์</v>
      </c>
      <c r="C29" s="20">
        <f>ทุกจังหวัดและทุกอำเภอ!$D$381</f>
        <v>1572</v>
      </c>
      <c r="D29" s="10" t="str">
        <f>IFERROR(VLOOKUP(B29,เขตพื้นที่!$A:$B,2,FALSE),"ไม่พบข้อมูล")</f>
        <v>เขต 3</v>
      </c>
    </row>
    <row r="30" spans="1:4" ht="20.100000000000001" customHeight="1" x14ac:dyDescent="0.2">
      <c r="A30" s="10">
        <f>ทุกจังหวัดและทุกอำเภอ!A405</f>
        <v>27</v>
      </c>
      <c r="B30" s="19" t="str">
        <f>ทุกจังหวัดและทุกอำเภอ!$B$405</f>
        <v>ปทุมธานี</v>
      </c>
      <c r="C30" s="20">
        <f>ทุกจังหวัดและทุกอำเภอ!$D$405</f>
        <v>357</v>
      </c>
      <c r="D30" s="10" t="str">
        <f>IFERROR(VLOOKUP(B30,เขตพื้นที่!$A:$B,2,FALSE),"ไม่พบข้อมูล")</f>
        <v>เขต 1</v>
      </c>
    </row>
    <row r="31" spans="1:4" ht="20.100000000000001" customHeight="1" x14ac:dyDescent="0.2">
      <c r="A31" s="10">
        <f>ทุกจังหวัดและทุกอำเภอ!A413</f>
        <v>28</v>
      </c>
      <c r="B31" s="19" t="str">
        <f>ทุกจังหวัดและทุกอำเภอ!$B$413</f>
        <v>ประจวบคีรีขันธ์</v>
      </c>
      <c r="C31" s="20">
        <f>ทุกจังหวัดและทุกอำเภอ!$D$413</f>
        <v>223</v>
      </c>
      <c r="D31" s="10" t="str">
        <f>IFERROR(VLOOKUP(B31,เขตพื้นที่!$A:$B,2,FALSE),"ไม่พบข้อมูล")</f>
        <v>เขต 7</v>
      </c>
    </row>
    <row r="32" spans="1:4" ht="20.100000000000001" customHeight="1" x14ac:dyDescent="0.2">
      <c r="A32" s="10">
        <f>ทุกจังหวัดและทุกอำเภอ!A422</f>
        <v>29</v>
      </c>
      <c r="B32" s="19" t="str">
        <f>ทุกจังหวัดและทุกอำเภอ!$B$422</f>
        <v>ปราจีนบุรี</v>
      </c>
      <c r="C32" s="20">
        <f>ทุกจังหวัดและทุกอำเภอ!$D$422</f>
        <v>160</v>
      </c>
      <c r="D32" s="10" t="str">
        <f>IFERROR(VLOOKUP(B32,เขตพื้นที่!$A:$B,2,FALSE),"ไม่พบข้อมูล")</f>
        <v>เขต 2</v>
      </c>
    </row>
    <row r="33" spans="1:4" ht="20.100000000000001" customHeight="1" x14ac:dyDescent="0.2">
      <c r="A33" s="10">
        <f>ทุกจังหวัดและทุกอำเภอ!A430</f>
        <v>30</v>
      </c>
      <c r="B33" s="19" t="str">
        <f>ทุกจังหวัดและทุกอำเภอ!$B$430</f>
        <v>ปัตตานี</v>
      </c>
      <c r="C33" s="20">
        <f>ทุกจังหวัดและทุกอำเภอ!$D$430</f>
        <v>428</v>
      </c>
      <c r="D33" s="10" t="str">
        <f>IFERROR(VLOOKUP(B33,เขตพื้นที่!$A:$B,2,FALSE),"ไม่พบข้อมูล")</f>
        <v>เขต 9</v>
      </c>
    </row>
    <row r="34" spans="1:4" ht="20.100000000000001" customHeight="1" x14ac:dyDescent="0.2">
      <c r="A34" s="10">
        <f>ทุกจังหวัดและทุกอำเภอ!A443</f>
        <v>31</v>
      </c>
      <c r="B34" s="19" t="str">
        <f>ทุกจังหวัดและทุกอำเภอ!$B$443</f>
        <v>พระนครศรีอยุธยา</v>
      </c>
      <c r="C34" s="20">
        <f>ทุกจังหวัดและทุกอำเภอ!$D$443</f>
        <v>77</v>
      </c>
      <c r="D34" s="10" t="str">
        <f>IFERROR(VLOOKUP(B34,เขตพื้นที่!$A:$B,2,FALSE),"ไม่พบข้อมูล")</f>
        <v>เขต 1</v>
      </c>
    </row>
    <row r="35" spans="1:4" ht="20.100000000000001" customHeight="1" x14ac:dyDescent="0.2">
      <c r="A35" s="10">
        <f>ทุกจังหวัดและทุกอำเภอ!A460</f>
        <v>32</v>
      </c>
      <c r="B35" s="19" t="str">
        <f>ทุกจังหวัดและทุกอำเภอ!$B$460</f>
        <v>พะเยา</v>
      </c>
      <c r="C35" s="20">
        <f>ทุกจังหวัดและทุกอำเภอ!$D$460</f>
        <v>458</v>
      </c>
      <c r="D35" s="10" t="str">
        <f>IFERROR(VLOOKUP(B35,เขตพื้นที่!$A:$B,2,FALSE),"ไม่พบข้อมูล")</f>
        <v>เขต 5</v>
      </c>
    </row>
    <row r="36" spans="1:4" ht="20.100000000000001" customHeight="1" x14ac:dyDescent="0.2">
      <c r="A36" s="10">
        <f>ทุกจังหวัดและทุกอำเภอ!A470</f>
        <v>33</v>
      </c>
      <c r="B36" s="19" t="str">
        <f>ทุกจังหวัดและทุกอำเภอ!$B$470</f>
        <v>พังงา</v>
      </c>
      <c r="C36" s="20">
        <f>ทุกจังหวัดและทุกอำเภอ!$D$470</f>
        <v>130</v>
      </c>
      <c r="D36" s="10" t="str">
        <f>IFERROR(VLOOKUP(B36,เขตพื้นที่!$A:$B,2,FALSE),"ไม่พบข้อมูล")</f>
        <v>เขต 8</v>
      </c>
    </row>
    <row r="37" spans="1:4" ht="20.100000000000001" customHeight="1" x14ac:dyDescent="0.2">
      <c r="A37" s="10">
        <f>ทุกจังหวัดและทุกอำเภอ!A479</f>
        <v>34</v>
      </c>
      <c r="B37" s="19" t="str">
        <f>ทุกจังหวัดและทุกอำเภอ!$B$479</f>
        <v>พัทลุง</v>
      </c>
      <c r="C37" s="20">
        <f>ทุกจังหวัดและทุกอำเภอ!$D$479</f>
        <v>545</v>
      </c>
      <c r="D37" s="10" t="str">
        <f>IFERROR(VLOOKUP(B37,เขตพื้นที่!$A:$B,2,FALSE),"ไม่พบข้อมูล")</f>
        <v>เขต 8</v>
      </c>
    </row>
    <row r="38" spans="1:4" ht="20.100000000000001" customHeight="1" x14ac:dyDescent="0.2">
      <c r="A38" s="10">
        <f>ทุกจังหวัดและทุกอำเภอ!A491</f>
        <v>35</v>
      </c>
      <c r="B38" s="19" t="str">
        <f>ทุกจังหวัดและทุกอำเภอ!$B$491</f>
        <v>พิจิตร</v>
      </c>
      <c r="C38" s="20">
        <f>ทุกจังหวัดและทุกอำเภอ!$D$491</f>
        <v>454</v>
      </c>
      <c r="D38" s="10" t="str">
        <f>IFERROR(VLOOKUP(B38,เขตพื้นที่!$A:$B,2,FALSE),"ไม่พบข้อมูล")</f>
        <v>เขต 6</v>
      </c>
    </row>
    <row r="39" spans="1:4" ht="20.100000000000001" customHeight="1" x14ac:dyDescent="0.2">
      <c r="A39" s="10">
        <f>ทุกจังหวัดและทุกอำเภอ!A504</f>
        <v>36</v>
      </c>
      <c r="B39" s="19" t="str">
        <f>ทุกจังหวัดและทุกอำเภอ!$B$504</f>
        <v>พิษณุโลก</v>
      </c>
      <c r="C39" s="20">
        <f>ทุกจังหวัดและทุกอำเภอ!$D$504</f>
        <v>286</v>
      </c>
      <c r="D39" s="10" t="str">
        <f>IFERROR(VLOOKUP(B39,เขตพื้นที่!$A:$B,2,FALSE),"ไม่พบข้อมูล")</f>
        <v>เขต 6</v>
      </c>
    </row>
    <row r="40" spans="1:4" ht="20.100000000000001" customHeight="1" x14ac:dyDescent="0.2">
      <c r="A40" s="10">
        <f>ทุกจังหวัดและทุกอำเภอ!A514</f>
        <v>37</v>
      </c>
      <c r="B40" s="19" t="str">
        <f>ทุกจังหวัดและทุกอำเภอ!$B$514</f>
        <v>ภูเก็ต</v>
      </c>
      <c r="C40" s="20">
        <f>ทุกจังหวัดและทุกอำเภอ!$D$514</f>
        <v>26</v>
      </c>
      <c r="D40" s="10" t="str">
        <f>IFERROR(VLOOKUP(B40,เขตพื้นที่!$A:$B,2,FALSE),"ไม่พบข้อมูล")</f>
        <v>เขต 8</v>
      </c>
    </row>
    <row r="41" spans="1:4" ht="20.100000000000001" customHeight="1" x14ac:dyDescent="0.2">
      <c r="A41" s="10">
        <f>ทุกจังหวัดและทุกอำเภอ!A518</f>
        <v>38</v>
      </c>
      <c r="B41" s="19" t="str">
        <f>ทุกจังหวัดและทุกอำเภอ!$B$518</f>
        <v>มหาสารคาม</v>
      </c>
      <c r="C41" s="20">
        <f>ทุกจังหวัดและทุกอำเภอ!$D$518</f>
        <v>850</v>
      </c>
      <c r="D41" s="10" t="str">
        <f>IFERROR(VLOOKUP(B41,เขตพื้นที่!$A:$B,2,FALSE),"ไม่พบข้อมูล")</f>
        <v>เขต 4</v>
      </c>
    </row>
    <row r="42" spans="1:4" ht="20.100000000000001" customHeight="1" x14ac:dyDescent="0.2">
      <c r="A42" s="10">
        <f>ทุกจังหวัดและทุกอำเภอ!A532</f>
        <v>39</v>
      </c>
      <c r="B42" s="19" t="str">
        <f>ทุกจังหวัดและทุกอำเภอ!$B$532</f>
        <v>มุกดาหาร</v>
      </c>
      <c r="C42" s="20">
        <f>ทุกจังหวัดและทุกอำเภอ!$D$532</f>
        <v>535</v>
      </c>
      <c r="D42" s="10" t="str">
        <f>IFERROR(VLOOKUP(B42,เขตพื้นที่!$A:$B,2,FALSE),"ไม่พบข้อมูล")</f>
        <v>เขต 4</v>
      </c>
    </row>
    <row r="43" spans="1:4" ht="20.100000000000001" customHeight="1" x14ac:dyDescent="0.2">
      <c r="A43" s="10">
        <f>ทุกจังหวัดและทุกอำเภอ!A540</f>
        <v>40</v>
      </c>
      <c r="B43" s="19" t="str">
        <f>ทุกจังหวัดและทุกอำเภอ!$B$540</f>
        <v>ยะลา</v>
      </c>
      <c r="C43" s="20">
        <f>ทุกจังหวัดและทุกอำเภอ!$D$540</f>
        <v>131</v>
      </c>
      <c r="D43" s="10" t="str">
        <f>IFERROR(VLOOKUP(B43,เขตพื้นที่!$A:$B,2,FALSE),"ไม่พบข้อมูล")</f>
        <v>เขต 9</v>
      </c>
    </row>
    <row r="44" spans="1:4" ht="20.100000000000001" customHeight="1" x14ac:dyDescent="0.2">
      <c r="A44" s="10">
        <f>ทุกจังหวัดและทุกอำเภอ!A549</f>
        <v>41</v>
      </c>
      <c r="B44" s="19" t="str">
        <f>ทุกจังหวัดและทุกอำเภอ!$B$549</f>
        <v>ยโสธร</v>
      </c>
      <c r="C44" s="20">
        <f>ทุกจังหวัดและทุกอำเภอ!$D$549</f>
        <v>833</v>
      </c>
      <c r="D44" s="10" t="str">
        <f>IFERROR(VLOOKUP(B44,เขตพื้นที่!$A:$B,2,FALSE),"ไม่พบข้อมูล")</f>
        <v>เขต 3</v>
      </c>
    </row>
    <row r="45" spans="1:4" ht="20.100000000000001" customHeight="1" x14ac:dyDescent="0.2">
      <c r="A45" s="10">
        <f>ทุกจังหวัดและทุกอำเภอ!A559</f>
        <v>42</v>
      </c>
      <c r="B45" s="19" t="str">
        <f>ทุกจังหวัดและทุกอำเภอ!$B$559</f>
        <v>ระนอง</v>
      </c>
      <c r="C45" s="20">
        <f>ทุกจังหวัดและทุกอำเภอ!$D$559</f>
        <v>167</v>
      </c>
      <c r="D45" s="10" t="str">
        <f>IFERROR(VLOOKUP(B45,เขตพื้นที่!$A:$B,2,FALSE),"ไม่พบข้อมูล")</f>
        <v>เขต 8</v>
      </c>
    </row>
    <row r="46" spans="1:4" ht="20.100000000000001" customHeight="1" x14ac:dyDescent="0.2">
      <c r="A46" s="10">
        <f>ทุกจังหวัดและทุกอำเภอ!A565</f>
        <v>43</v>
      </c>
      <c r="B46" s="19" t="str">
        <f>ทุกจังหวัดและทุกอำเภอ!$B$565</f>
        <v>ระยอง</v>
      </c>
      <c r="C46" s="20">
        <f>ทุกจังหวัดและทุกอำเภอ!$D$565</f>
        <v>200</v>
      </c>
      <c r="D46" s="10" t="str">
        <f>IFERROR(VLOOKUP(B46,เขตพื้นที่!$A:$B,2,FALSE),"ไม่พบข้อมูล")</f>
        <v>เขต 2</v>
      </c>
    </row>
    <row r="47" spans="1:4" ht="20.100000000000001" customHeight="1" x14ac:dyDescent="0.2">
      <c r="A47" s="10">
        <f>ทุกจังหวัดและทุกอำเภอ!A574</f>
        <v>44</v>
      </c>
      <c r="B47" s="19" t="str">
        <f>ทุกจังหวัดและทุกอำเภอ!$B$574</f>
        <v>ราชบุรี</v>
      </c>
      <c r="C47" s="20">
        <f>ทุกจังหวัดและทุกอำเภอ!$D$574</f>
        <v>168</v>
      </c>
      <c r="D47" s="10" t="str">
        <f>IFERROR(VLOOKUP(B47,เขตพื้นที่!$A:$B,2,FALSE),"ไม่พบข้อมูล")</f>
        <v>เขต 7</v>
      </c>
    </row>
    <row r="48" spans="1:4" ht="20.100000000000001" customHeight="1" x14ac:dyDescent="0.2">
      <c r="A48" s="10">
        <f>ทุกจังหวัดและทุกอำเภอ!A585</f>
        <v>45</v>
      </c>
      <c r="B48" s="19" t="str">
        <f>ทุกจังหวัดและทุกอำเภอ!$B$585</f>
        <v>ร้อยเอ็ด</v>
      </c>
      <c r="C48" s="20">
        <f>ทุกจังหวัดและทุกอำเภอ!$D$585</f>
        <v>3604</v>
      </c>
      <c r="D48" s="10" t="str">
        <f>IFERROR(VLOOKUP(B48,เขตพื้นที่!$A:$B,2,FALSE),"ไม่พบข้อมูล")</f>
        <v>เขต 4</v>
      </c>
    </row>
    <row r="49" spans="1:4" ht="20.100000000000001" customHeight="1" x14ac:dyDescent="0.2">
      <c r="A49" s="10">
        <f>ทุกจังหวัดและทุกอำเภอ!A606</f>
        <v>46</v>
      </c>
      <c r="B49" s="19" t="str">
        <f>ทุกจังหวัดและทุกอำเภอ!$B$606</f>
        <v>ลพบุรี</v>
      </c>
      <c r="C49" s="20">
        <f>ทุกจังหวัดและทุกอำเภอ!$D$606</f>
        <v>127</v>
      </c>
      <c r="D49" s="10" t="str">
        <f>IFERROR(VLOOKUP(B49,เขตพื้นที่!$A:$B,2,FALSE),"ไม่พบข้อมูล")</f>
        <v>เขต 1</v>
      </c>
    </row>
    <row r="50" spans="1:4" ht="20.100000000000001" customHeight="1" x14ac:dyDescent="0.2">
      <c r="A50" s="10">
        <f>ทุกจังหวัดและทุกอำเภอ!A618</f>
        <v>47</v>
      </c>
      <c r="B50" s="19" t="str">
        <f>ทุกจังหวัดและทุกอำเภอ!$B$618</f>
        <v>ลำปาง</v>
      </c>
      <c r="C50" s="20">
        <f>ทุกจังหวัดและทุกอำเภอ!$D$618</f>
        <v>298</v>
      </c>
      <c r="D50" s="10" t="str">
        <f>IFERROR(VLOOKUP(B50,เขตพื้นที่!$A:$B,2,FALSE),"ไม่พบข้อมูล")</f>
        <v>เขต 5</v>
      </c>
    </row>
    <row r="51" spans="1:4" ht="20.100000000000001" customHeight="1" x14ac:dyDescent="0.2">
      <c r="A51" s="10">
        <f>ทุกจังหวัดและทุกอำเภอ!A632</f>
        <v>48</v>
      </c>
      <c r="B51" s="19" t="str">
        <f>ทุกจังหวัดและทุกอำเภอ!$B$632</f>
        <v>ลำพูน</v>
      </c>
      <c r="C51" s="20">
        <f>ทุกจังหวัดและทุกอำเภอ!$D$632</f>
        <v>301</v>
      </c>
      <c r="D51" s="10" t="str">
        <f>IFERROR(VLOOKUP(B51,เขตพื้นที่!$A:$B,2,FALSE),"ไม่พบข้อมูล")</f>
        <v>เขต 5</v>
      </c>
    </row>
    <row r="52" spans="1:4" ht="20.100000000000001" customHeight="1" x14ac:dyDescent="0.2">
      <c r="A52" s="10">
        <f>ทุกจังหวัดและทุกอำเภอ!A641</f>
        <v>49</v>
      </c>
      <c r="B52" s="19" t="str">
        <f>ทุกจังหวัดและทุกอำเภอ!$B$641</f>
        <v>ศรีสะเกษ</v>
      </c>
      <c r="C52" s="20">
        <f>ทุกจังหวัดและทุกอำเภอ!$D$641</f>
        <v>382</v>
      </c>
      <c r="D52" s="10" t="str">
        <f>IFERROR(VLOOKUP(B52,เขตพื้นที่!$A:$B,2,FALSE),"ไม่พบข้อมูล")</f>
        <v>เขต 3</v>
      </c>
    </row>
    <row r="53" spans="1:4" ht="20.100000000000001" customHeight="1" x14ac:dyDescent="0.2">
      <c r="A53" s="10">
        <f>ทุกจังหวัดและทุกอำเภอ!A664</f>
        <v>50</v>
      </c>
      <c r="B53" s="19" t="str">
        <f>ทุกจังหวัดและทุกอำเภอ!$B$664</f>
        <v>สกลนคร</v>
      </c>
      <c r="C53" s="20">
        <f>ทุกจังหวัดและทุกอำเภอ!$D$664</f>
        <v>518</v>
      </c>
      <c r="D53" s="10" t="str">
        <f>IFERROR(VLOOKUP(B53,เขตพื้นที่!$A:$B,2,FALSE),"ไม่พบข้อมูล")</f>
        <v>เขต 4</v>
      </c>
    </row>
    <row r="54" spans="1:4" ht="20.100000000000001" customHeight="1" x14ac:dyDescent="0.2">
      <c r="A54" s="10">
        <f>ทุกจังหวัดและทุกอำเภอ!A683</f>
        <v>51</v>
      </c>
      <c r="B54" s="19" t="str">
        <f>ทุกจังหวัดและทุกอำเภอ!$B$683</f>
        <v>สงขลา</v>
      </c>
      <c r="C54" s="20">
        <f>ทุกจังหวัดและทุกอำเภอ!$D$683</f>
        <v>112</v>
      </c>
      <c r="D54" s="10" t="str">
        <f>IFERROR(VLOOKUP(B54,เขตพื้นที่!$A:$B,2,FALSE),"ไม่พบข้อมูล")</f>
        <v>เขต 9</v>
      </c>
    </row>
    <row r="55" spans="1:4" ht="20.100000000000001" customHeight="1" x14ac:dyDescent="0.2">
      <c r="A55" s="10">
        <f>ทุกจังหวัดและทุกอำเภอ!A700</f>
        <v>52</v>
      </c>
      <c r="B55" s="19" t="str">
        <f>ทุกจังหวัดและทุกอำเภอ!$B$700</f>
        <v>สตูล</v>
      </c>
      <c r="C55" s="20">
        <f>ทุกจังหวัดและทุกอำเภอ!$D$700</f>
        <v>109</v>
      </c>
      <c r="D55" s="10" t="str">
        <f>IFERROR(VLOOKUP(B55,เขตพื้นที่!$A:$B,2,FALSE),"ไม่พบข้อมูล")</f>
        <v>เขต 9</v>
      </c>
    </row>
    <row r="56" spans="1:4" ht="20.100000000000001" customHeight="1" x14ac:dyDescent="0.2">
      <c r="A56" s="10">
        <f>ทุกจังหวัดและทุกอำเภอ!A708</f>
        <v>53</v>
      </c>
      <c r="B56" s="19" t="str">
        <f>ทุกจังหวัดและทุกอำเภอ!$B$708</f>
        <v>สมุทรปราการ</v>
      </c>
      <c r="C56" s="20">
        <f>ทุกจังหวัดและทุกอำเภอ!$D$708</f>
        <v>102</v>
      </c>
      <c r="D56" s="10" t="str">
        <f>IFERROR(VLOOKUP(B56,เขตพื้นที่!$A:$B,2,FALSE),"ไม่พบข้อมูล")</f>
        <v>เขต 2</v>
      </c>
    </row>
    <row r="57" spans="1:4" ht="20.100000000000001" customHeight="1" x14ac:dyDescent="0.2">
      <c r="A57" s="10">
        <f>ทุกจังหวัดและทุกอำเภอ!A715</f>
        <v>54</v>
      </c>
      <c r="B57" s="19" t="str">
        <f>ทุกจังหวัดและทุกอำเภอ!$B$715</f>
        <v>สมุทรสงคราม</v>
      </c>
      <c r="C57" s="20">
        <f>ทุกจังหวัดและทุกอำเภอ!$D$715</f>
        <v>116</v>
      </c>
      <c r="D57" s="10" t="str">
        <f>IFERROR(VLOOKUP(B57,เขตพื้นที่!$A:$B,2,FALSE),"ไม่พบข้อมูล")</f>
        <v>เขต 7</v>
      </c>
    </row>
    <row r="58" spans="1:4" ht="20.100000000000001" customHeight="1" x14ac:dyDescent="0.2">
      <c r="A58" s="10">
        <f>ทุกจังหวัดและทุกอำเภอ!A719</f>
        <v>55</v>
      </c>
      <c r="B58" s="19" t="str">
        <f>ทุกจังหวัดและทุกอำเภอ!$B$719</f>
        <v>สมุทรสาคร</v>
      </c>
      <c r="C58" s="20">
        <f>ทุกจังหวัดและทุกอำเภอ!$D$719</f>
        <v>40</v>
      </c>
      <c r="D58" s="10" t="str">
        <f>IFERROR(VLOOKUP(B58,เขตพื้นที่!$A:$B,2,FALSE),"ไม่พบข้อมูล")</f>
        <v>เขต 7</v>
      </c>
    </row>
    <row r="59" spans="1:4" ht="20.100000000000001" customHeight="1" x14ac:dyDescent="0.2">
      <c r="A59" s="10">
        <f>ทุกจังหวัดและทุกอำเภอ!A723</f>
        <v>56</v>
      </c>
      <c r="B59" s="19" t="str">
        <f>ทุกจังหวัดและทุกอำเภอ!$B$723</f>
        <v>สระบุรี</v>
      </c>
      <c r="C59" s="20">
        <f>ทุกจังหวัดและทุกอำเภอ!$D$723</f>
        <v>1182</v>
      </c>
      <c r="D59" s="10" t="str">
        <f>IFERROR(VLOOKUP(B59,เขตพื้นที่!$A:$B,2,FALSE),"ไม่พบข้อมูล")</f>
        <v>เขต 1</v>
      </c>
    </row>
    <row r="60" spans="1:4" ht="20.100000000000001" customHeight="1" x14ac:dyDescent="0.2">
      <c r="A60" s="10">
        <f>ทุกจังหวัดและทุกอำเภอ!A737</f>
        <v>57</v>
      </c>
      <c r="B60" s="19" t="str">
        <f>ทุกจังหวัดและทุกอำเภอ!$B$737</f>
        <v>สระแก้ว</v>
      </c>
      <c r="C60" s="20">
        <f>ทุกจังหวัดและทุกอำเภอ!$D$737</f>
        <v>91</v>
      </c>
      <c r="D60" s="10" t="str">
        <f>IFERROR(VLOOKUP(B60,เขตพื้นที่!$A:$B,2,FALSE),"ไม่พบข้อมูล")</f>
        <v>เขต 2</v>
      </c>
    </row>
    <row r="61" spans="1:4" ht="20.100000000000001" customHeight="1" x14ac:dyDescent="0.2">
      <c r="A61" s="10">
        <f>ทุกจังหวัดและทุกอำเภอ!A747</f>
        <v>58</v>
      </c>
      <c r="B61" s="19" t="str">
        <f>ทุกจังหวัดและทุกอำเภอ!$B$747</f>
        <v>สิงห์บุรี</v>
      </c>
      <c r="C61" s="20">
        <f>ทุกจังหวัดและทุกอำเภอ!$D$747</f>
        <v>76</v>
      </c>
      <c r="D61" s="10" t="str">
        <f>IFERROR(VLOOKUP(B61,เขตพื้นที่!$A:$B,2,FALSE),"ไม่พบข้อมูล")</f>
        <v>เขต 1</v>
      </c>
    </row>
    <row r="62" spans="1:4" ht="20.100000000000001" customHeight="1" x14ac:dyDescent="0.2">
      <c r="A62" s="10">
        <f>ทุกจังหวัดและทุกอำเภอ!A754</f>
        <v>59</v>
      </c>
      <c r="B62" s="19" t="str">
        <f>ทุกจังหวัดและทุกอำเภอ!$B$754</f>
        <v>สุพรรณบุรี</v>
      </c>
      <c r="C62" s="20">
        <f>ทุกจังหวัดและทุกอำเภอ!$D$754</f>
        <v>134</v>
      </c>
      <c r="D62" s="10" t="str">
        <f>IFERROR(VLOOKUP(B62,เขตพื้นที่!$A:$B,2,FALSE),"ไม่พบข้อมูล")</f>
        <v>เขต 7</v>
      </c>
    </row>
    <row r="63" spans="1:4" ht="20.100000000000001" customHeight="1" x14ac:dyDescent="0.2">
      <c r="A63" s="10">
        <f>ทุกจังหวัดและทุกอำเภอ!A765</f>
        <v>60</v>
      </c>
      <c r="B63" s="19" t="str">
        <f>ทุกจังหวัดและทุกอำเภอ!$B$765</f>
        <v>สุราษฎร์ธานี</v>
      </c>
      <c r="C63" s="20">
        <f>ทุกจังหวัดและทุกอำเภอ!$D$765</f>
        <v>543</v>
      </c>
      <c r="D63" s="10" t="str">
        <f>IFERROR(VLOOKUP(B63,เขตพื้นที่!$A:$B,2,FALSE),"ไม่พบข้อมูล")</f>
        <v>เขต 8</v>
      </c>
    </row>
    <row r="64" spans="1:4" ht="20.100000000000001" customHeight="1" x14ac:dyDescent="0.2">
      <c r="A64" s="10">
        <f>ทุกจังหวัดและทุกอำเภอ!A785</f>
        <v>61</v>
      </c>
      <c r="B64" s="19" t="str">
        <f>ทุกจังหวัดและทุกอำเภอ!$B$785</f>
        <v>สุรินทร์</v>
      </c>
      <c r="C64" s="20">
        <f>ทุกจังหวัดและทุกอำเภอ!$D$785</f>
        <v>702</v>
      </c>
      <c r="D64" s="10" t="str">
        <f>IFERROR(VLOOKUP(B64,เขตพื้นที่!$A:$B,2,FALSE),"ไม่พบข้อมูล")</f>
        <v>เขต 3</v>
      </c>
    </row>
    <row r="65" spans="1:4" ht="20.100000000000001" customHeight="1" x14ac:dyDescent="0.2">
      <c r="A65" s="10">
        <f>ทุกจังหวัดและทุกอำเภอ!A803</f>
        <v>62</v>
      </c>
      <c r="B65" s="19" t="str">
        <f>ทุกจังหวัดและทุกอำเภอ!$B$803</f>
        <v>สุโขทัย</v>
      </c>
      <c r="C65" s="20">
        <f>ทุกจังหวัดและทุกอำเภอ!$D$803</f>
        <v>417</v>
      </c>
      <c r="D65" s="10" t="str">
        <f>IFERROR(VLOOKUP(B65,เขตพื้นที่!$A:$B,2,FALSE),"ไม่พบข้อมูล")</f>
        <v>เขต 6</v>
      </c>
    </row>
    <row r="66" spans="1:4" ht="20.25" customHeight="1" x14ac:dyDescent="0.2">
      <c r="A66" s="10">
        <f>ทุกจังหวัดและทุกอำเภอ!A813</f>
        <v>63</v>
      </c>
      <c r="B66" s="19" t="str">
        <f>ทุกจังหวัดและทุกอำเภอ!$B$813</f>
        <v>หนองคาย</v>
      </c>
      <c r="C66" s="20">
        <f>ทุกจังหวัดและทุกอำเภอ!$D$813</f>
        <v>900</v>
      </c>
      <c r="D66" s="10" t="str">
        <f>IFERROR(VLOOKUP(B66,เขตพื้นที่!$A:$B,2,FALSE),"ไม่พบข้อมูล")</f>
        <v>เขต 4</v>
      </c>
    </row>
    <row r="67" spans="1:4" ht="20.100000000000001" customHeight="1" x14ac:dyDescent="0.2">
      <c r="A67" s="10">
        <f>ทุกจังหวัดและทุกอำเภอ!A823</f>
        <v>64</v>
      </c>
      <c r="B67" s="19" t="str">
        <f>ทุกจังหวัดและทุกอำเภอ!$B$823</f>
        <v>หนองบัวลำภู</v>
      </c>
      <c r="C67" s="20">
        <f>ทุกจังหวัดและทุกอำเภอ!$D$823</f>
        <v>365</v>
      </c>
      <c r="D67" s="10" t="str">
        <f>IFERROR(VLOOKUP(B67,เขตพื้นที่!$A:$B,2,FALSE),"ไม่พบข้อมูล")</f>
        <v>เขต 4</v>
      </c>
    </row>
    <row r="68" spans="1:4" ht="20.100000000000001" customHeight="1" x14ac:dyDescent="0.2">
      <c r="A68" s="10">
        <f>ทุกจังหวัดและทุกอำเภอ!A830</f>
        <v>65</v>
      </c>
      <c r="B68" s="19" t="str">
        <f>ทุกจังหวัดและทุกอำเภอ!$B$830</f>
        <v>อำนาจเจริญ</v>
      </c>
      <c r="C68" s="20">
        <f>ทุกจังหวัดและทุกอำเภอ!$D$830</f>
        <v>253</v>
      </c>
      <c r="D68" s="10" t="str">
        <f>IFERROR(VLOOKUP(B68,เขตพื้นที่!$A:$B,2,FALSE),"ไม่พบข้อมูล")</f>
        <v>เขต 3</v>
      </c>
    </row>
    <row r="69" spans="1:4" ht="20.100000000000001" customHeight="1" x14ac:dyDescent="0.2">
      <c r="A69" s="10">
        <f>ทุกจังหวัดและทุกอำเภอ!A838</f>
        <v>66</v>
      </c>
      <c r="B69" s="19" t="str">
        <f>ทุกจังหวัดและทุกอำเภอ!$B$838</f>
        <v>อุดรธานี</v>
      </c>
      <c r="C69" s="20">
        <f>ทุกจังหวัดและทุกอำเภอ!$D$838</f>
        <v>2510</v>
      </c>
      <c r="D69" s="10" t="str">
        <f>IFERROR(VLOOKUP(B69,เขตพื้นที่!$A:$B,2,FALSE),"ไม่พบข้อมูล")</f>
        <v>เขต 4</v>
      </c>
    </row>
    <row r="70" spans="1:4" ht="20.100000000000001" customHeight="1" x14ac:dyDescent="0.2">
      <c r="A70" s="10">
        <f>ทุกจังหวัดและทุกอำเภอ!A859</f>
        <v>67</v>
      </c>
      <c r="B70" s="19" t="str">
        <f>ทุกจังหวัดและทุกอำเภอ!$B$859</f>
        <v>อุตรดิตถ์</v>
      </c>
      <c r="C70" s="20">
        <f>ทุกจังหวัดและทุกอำเภอ!$D$859</f>
        <v>563</v>
      </c>
      <c r="D70" s="10" t="str">
        <f>IFERROR(VLOOKUP(B70,เขตพื้นที่!$A:$B,2,FALSE),"ไม่พบข้อมูล")</f>
        <v>เขต 6</v>
      </c>
    </row>
    <row r="71" spans="1:4" ht="20.100000000000001" customHeight="1" x14ac:dyDescent="0.2">
      <c r="A71" s="10">
        <f>ทุกจังหวัดและทุกอำเภอ!A869</f>
        <v>68</v>
      </c>
      <c r="B71" s="19" t="str">
        <f>ทุกจังหวัดและทุกอำเภอ!$B$869</f>
        <v>อุทัยธานี</v>
      </c>
      <c r="C71" s="20">
        <f>ทุกจังหวัดและทุกอำเภอ!$D$869</f>
        <v>724</v>
      </c>
      <c r="D71" s="10" t="str">
        <f>IFERROR(VLOOKUP(B71,เขตพื้นที่!$A:$B,2,FALSE),"ไม่พบข้อมูล")</f>
        <v>เขต 6</v>
      </c>
    </row>
    <row r="72" spans="1:4" ht="20.100000000000001" customHeight="1" x14ac:dyDescent="0.2">
      <c r="A72" s="10">
        <f>ทุกจังหวัดและทุกอำเภอ!A878</f>
        <v>69</v>
      </c>
      <c r="B72" s="19" t="str">
        <f>ทุกจังหวัดและทุกอำเภอ!$B$878</f>
        <v>อุบลราชธานี</v>
      </c>
      <c r="C72" s="20">
        <f>ทุกจังหวัดและทุกอำเภอ!$D$878</f>
        <v>6908</v>
      </c>
      <c r="D72" s="10" t="str">
        <f>IFERROR(VLOOKUP(B72,เขตพื้นที่!$A:$B,2,FALSE),"ไม่พบข้อมูล")</f>
        <v>เขต 3</v>
      </c>
    </row>
    <row r="73" spans="1:4" ht="20.100000000000001" customHeight="1" x14ac:dyDescent="0.2">
      <c r="A73" s="10">
        <f>ทุกจังหวัดและทุกอำเภอ!A904</f>
        <v>70</v>
      </c>
      <c r="B73" s="19" t="str">
        <f>ทุกจังหวัดและทุกอำเภอ!$B$904</f>
        <v>อ่างทอง</v>
      </c>
      <c r="C73" s="20">
        <f>ทุกจังหวัดและทุกอำเภอ!$D$904</f>
        <v>468</v>
      </c>
      <c r="D73" s="10" t="str">
        <f>IFERROR(VLOOKUP(B73,เขตพื้นที่!$A:$B,2,FALSE),"ไม่พบข้อมูล")</f>
        <v>เขต 1</v>
      </c>
    </row>
    <row r="74" spans="1:4" ht="20.100000000000001" customHeight="1" x14ac:dyDescent="0.2">
      <c r="A74" s="10">
        <f>ทุกจังหวัดและทุกอำเภอ!A912</f>
        <v>71</v>
      </c>
      <c r="B74" s="19" t="str">
        <f>ทุกจังหวัดและทุกอำเภอ!$B$912</f>
        <v>เชียงราย</v>
      </c>
      <c r="C74" s="20">
        <f>ทุกจังหวัดและทุกอำเภอ!$D$912</f>
        <v>1817</v>
      </c>
      <c r="D74" s="10" t="str">
        <f>IFERROR(VLOOKUP(B74,เขตพื้นที่!$A:$B,2,FALSE),"ไม่พบข้อมูล")</f>
        <v>เขต 5</v>
      </c>
    </row>
    <row r="75" spans="1:4" ht="20.100000000000001" customHeight="1" x14ac:dyDescent="0.2">
      <c r="A75" s="10">
        <f>ทุกจังหวัดและทุกอำเภอ!A931</f>
        <v>72</v>
      </c>
      <c r="B75" s="19" t="str">
        <f>ทุกจังหวัดและทุกอำเภอ!$B$931</f>
        <v>เชียงใหม่</v>
      </c>
      <c r="C75" s="20">
        <f>ทุกจังหวัดและทุกอำเภอ!$D$931</f>
        <v>1302</v>
      </c>
      <c r="D75" s="10" t="str">
        <f>IFERROR(VLOOKUP(B75,เขตพื้นที่!$A:$B,2,FALSE),"ไม่พบข้อมูล")</f>
        <v>เขต 5</v>
      </c>
    </row>
    <row r="76" spans="1:4" ht="20.100000000000001" customHeight="1" x14ac:dyDescent="0.2">
      <c r="A76" s="10">
        <f>ทุกจังหวัดและทุกอำเภอ!A957</f>
        <v>73</v>
      </c>
      <c r="B76" s="19" t="str">
        <f>ทุกจังหวัดและทุกอำเภอ!$B$957</f>
        <v>เพชรบุรี</v>
      </c>
      <c r="C76" s="20">
        <f>ทุกจังหวัดและทุกอำเภอ!$D$957</f>
        <v>146</v>
      </c>
      <c r="D76" s="10" t="str">
        <f>IFERROR(VLOOKUP(B76,เขตพื้นที่!$A:$B,2,FALSE),"ไม่พบข้อมูล")</f>
        <v>เขต 7</v>
      </c>
    </row>
    <row r="77" spans="1:4" ht="20.100000000000001" customHeight="1" x14ac:dyDescent="0.2">
      <c r="A77" s="10">
        <f>ทุกจังหวัดและทุกอำเภอ!A966</f>
        <v>74</v>
      </c>
      <c r="B77" s="19" t="str">
        <f>ทุกจังหวัดและทุกอำเภอ!$B$966</f>
        <v>เพชรบูรณ์</v>
      </c>
      <c r="C77" s="20">
        <f>ทุกจังหวัดและทุกอำเภอ!$D$966</f>
        <v>1724</v>
      </c>
      <c r="D77" s="10" t="str">
        <f>IFERROR(VLOOKUP(B77,เขตพื้นที่!$A:$B,2,FALSE),"ไม่พบข้อมูล")</f>
        <v>เขต 6</v>
      </c>
    </row>
    <row r="78" spans="1:4" ht="20.100000000000001" customHeight="1" x14ac:dyDescent="0.2">
      <c r="A78" s="10">
        <f>ทุกจังหวัดและทุกอำเภอ!A978</f>
        <v>75</v>
      </c>
      <c r="B78" s="19" t="str">
        <f>ทุกจังหวัดและทุกอำเภอ!$B$978</f>
        <v>เลย</v>
      </c>
      <c r="C78" s="20">
        <f>ทุกจังหวัดและทุกอำเภอ!$D$978</f>
        <v>1211</v>
      </c>
      <c r="D78" s="10" t="str">
        <f>IFERROR(VLOOKUP(B78,เขตพื้นที่!$A:$B,2,FALSE),"ไม่พบข้อมูล")</f>
        <v>เขต 4</v>
      </c>
    </row>
    <row r="79" spans="1:4" ht="20.100000000000001" customHeight="1" x14ac:dyDescent="0.2">
      <c r="A79" s="10">
        <f>ทุกจังหวัดและทุกอำเภอ!A993</f>
        <v>76</v>
      </c>
      <c r="B79" s="19" t="str">
        <f>ทุกจังหวัดและทุกอำเภอ!$B$993</f>
        <v>แพร่</v>
      </c>
      <c r="C79" s="20">
        <f>ทุกจังหวัดและทุกอำเภอ!$D$993</f>
        <v>123</v>
      </c>
      <c r="D79" s="10" t="str">
        <f>IFERROR(VLOOKUP(B79,เขตพื้นที่!$A:$B,2,FALSE),"ไม่พบข้อมูล")</f>
        <v>เขต 5</v>
      </c>
    </row>
    <row r="80" spans="1:4" ht="20.100000000000001" customHeight="1" x14ac:dyDescent="0.2">
      <c r="A80" s="10">
        <f>ทุกจังหวัดและทุกอำเภอ!A1002</f>
        <v>77</v>
      </c>
      <c r="B80" s="19" t="str">
        <f>ทุกจังหวัดและทุกอำเภอ!$B$1002</f>
        <v>แม่ฮ่องสอน</v>
      </c>
      <c r="C80" s="20">
        <f>ทุกจังหวัดและทุกอำเภอ!$D$1002</f>
        <v>367</v>
      </c>
      <c r="D80" s="10" t="str">
        <f>IFERROR(VLOOKUP(B80,เขตพื้นที่!$A:$B,2,FALSE),"ไม่พบข้อมูล")</f>
        <v>เขต 5</v>
      </c>
    </row>
    <row r="81" spans="3:3" ht="20.100000000000001" customHeight="1" x14ac:dyDescent="0.2">
      <c r="C81" s="14"/>
    </row>
    <row r="82" spans="3:3" ht="20.100000000000001" customHeight="1" x14ac:dyDescent="0.2">
      <c r="C82" s="1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A20FD-6239-4B02-AFAF-F4356F29BDE5}">
  <dimension ref="A3:B79"/>
  <sheetViews>
    <sheetView topLeftCell="A59" workbookViewId="0">
      <selection activeCell="C70" sqref="A1:XFD1048576"/>
    </sheetView>
  </sheetViews>
  <sheetFormatPr defaultColWidth="9" defaultRowHeight="20.100000000000001" customHeight="1" x14ac:dyDescent="0.2"/>
  <cols>
    <col min="1" max="1" width="15.375" style="13" bestFit="1" customWidth="1"/>
    <col min="2" max="2" width="8.625" style="13" bestFit="1" customWidth="1"/>
    <col min="3" max="16384" width="9" style="13"/>
  </cols>
  <sheetData>
    <row r="3" spans="1:2" ht="20.100000000000001" customHeight="1" x14ac:dyDescent="0.2">
      <c r="A3" s="13" t="s">
        <v>5</v>
      </c>
      <c r="B3" s="13" t="s">
        <v>1008</v>
      </c>
    </row>
    <row r="4" spans="1:2" ht="20.100000000000001" customHeight="1" x14ac:dyDescent="0.2">
      <c r="A4" s="13" t="s">
        <v>440</v>
      </c>
      <c r="B4" s="13" t="s">
        <v>1009</v>
      </c>
    </row>
    <row r="5" spans="1:2" ht="20.100000000000001" customHeight="1" x14ac:dyDescent="0.2">
      <c r="A5" s="13" t="s">
        <v>334</v>
      </c>
      <c r="B5" s="13" t="s">
        <v>1009</v>
      </c>
    </row>
    <row r="6" spans="1:2" ht="20.100000000000001" customHeight="1" x14ac:dyDescent="0.2">
      <c r="A6" s="13" t="s">
        <v>172</v>
      </c>
      <c r="B6" s="13" t="s">
        <v>1009</v>
      </c>
    </row>
    <row r="7" spans="1:2" ht="20.100000000000001" customHeight="1" x14ac:dyDescent="0.2">
      <c r="A7" s="13" t="s">
        <v>899</v>
      </c>
      <c r="B7" s="13" t="s">
        <v>1009</v>
      </c>
    </row>
    <row r="8" spans="1:2" ht="20.100000000000001" customHeight="1" x14ac:dyDescent="0.2">
      <c r="A8" s="13" t="s">
        <v>742</v>
      </c>
      <c r="B8" s="13" t="s">
        <v>1009</v>
      </c>
    </row>
    <row r="9" spans="1:2" ht="20.100000000000001" customHeight="1" x14ac:dyDescent="0.2">
      <c r="A9" s="13" t="s">
        <v>719</v>
      </c>
      <c r="B9" s="13" t="s">
        <v>1009</v>
      </c>
    </row>
    <row r="10" spans="1:2" ht="20.100000000000001" customHeight="1" x14ac:dyDescent="0.2">
      <c r="A10" s="13" t="s">
        <v>602</v>
      </c>
      <c r="B10" s="13" t="s">
        <v>1009</v>
      </c>
    </row>
    <row r="11" spans="1:2" ht="20.100000000000001" customHeight="1" x14ac:dyDescent="0.2">
      <c r="A11" s="13" t="s">
        <v>402</v>
      </c>
      <c r="B11" s="13" t="s">
        <v>1009</v>
      </c>
    </row>
    <row r="12" spans="1:2" ht="20.100000000000001" customHeight="1" x14ac:dyDescent="0.2">
      <c r="A12" s="13" t="s">
        <v>236</v>
      </c>
      <c r="B12" s="13" t="s">
        <v>1010</v>
      </c>
    </row>
    <row r="13" spans="1:2" ht="20.100000000000001" customHeight="1" x14ac:dyDescent="0.2">
      <c r="A13" s="13" t="s">
        <v>419</v>
      </c>
      <c r="B13" s="13" t="s">
        <v>1010</v>
      </c>
    </row>
    <row r="14" spans="1:2" ht="20.100000000000001" customHeight="1" x14ac:dyDescent="0.2">
      <c r="A14" s="13" t="s">
        <v>218</v>
      </c>
      <c r="B14" s="13" t="s">
        <v>1010</v>
      </c>
    </row>
    <row r="15" spans="1:2" ht="20.100000000000001" customHeight="1" x14ac:dyDescent="0.2">
      <c r="A15" s="13" t="s">
        <v>148</v>
      </c>
      <c r="B15" s="13" t="s">
        <v>1010</v>
      </c>
    </row>
    <row r="16" spans="1:2" ht="20.100000000000001" customHeight="1" x14ac:dyDescent="0.2">
      <c r="A16" s="13" t="s">
        <v>137</v>
      </c>
      <c r="B16" s="13" t="s">
        <v>1010</v>
      </c>
    </row>
    <row r="17" spans="1:2" ht="20.100000000000001" customHeight="1" x14ac:dyDescent="0.2">
      <c r="A17" s="13" t="s">
        <v>704</v>
      </c>
      <c r="B17" s="13" t="s">
        <v>1010</v>
      </c>
    </row>
    <row r="18" spans="1:2" ht="20.100000000000001" customHeight="1" x14ac:dyDescent="0.2">
      <c r="A18" s="13" t="s">
        <v>732</v>
      </c>
      <c r="B18" s="13" t="s">
        <v>1010</v>
      </c>
    </row>
    <row r="19" spans="1:2" ht="20.100000000000001" customHeight="1" x14ac:dyDescent="0.2">
      <c r="A19" s="13" t="s">
        <v>561</v>
      </c>
      <c r="B19" s="13" t="s">
        <v>1010</v>
      </c>
    </row>
    <row r="20" spans="1:2" ht="20.100000000000001" customHeight="1" x14ac:dyDescent="0.2">
      <c r="A20" s="13" t="s">
        <v>160</v>
      </c>
      <c r="B20" s="13" t="s">
        <v>1010</v>
      </c>
    </row>
    <row r="21" spans="1:2" ht="20.100000000000001" customHeight="1" x14ac:dyDescent="0.2">
      <c r="A21" s="13" t="s">
        <v>181</v>
      </c>
      <c r="B21" s="13" t="s">
        <v>1011</v>
      </c>
    </row>
    <row r="22" spans="1:2" ht="20.100000000000001" customHeight="1" x14ac:dyDescent="0.2">
      <c r="A22" s="13" t="s">
        <v>262</v>
      </c>
      <c r="B22" s="13" t="s">
        <v>1011</v>
      </c>
    </row>
    <row r="23" spans="1:2" ht="20.100000000000001" customHeight="1" x14ac:dyDescent="0.2">
      <c r="A23" s="13" t="s">
        <v>379</v>
      </c>
      <c r="B23" s="13" t="s">
        <v>1011</v>
      </c>
    </row>
    <row r="24" spans="1:2" ht="20.100000000000001" customHeight="1" x14ac:dyDescent="0.2">
      <c r="A24" s="13" t="s">
        <v>545</v>
      </c>
      <c r="B24" s="13" t="s">
        <v>1011</v>
      </c>
    </row>
    <row r="25" spans="1:2" ht="20.100000000000001" customHeight="1" x14ac:dyDescent="0.2">
      <c r="A25" s="13" t="s">
        <v>637</v>
      </c>
      <c r="B25" s="13" t="s">
        <v>1011</v>
      </c>
    </row>
    <row r="26" spans="1:2" ht="20.100000000000001" customHeight="1" x14ac:dyDescent="0.2">
      <c r="A26" s="13" t="s">
        <v>780</v>
      </c>
      <c r="B26" s="13" t="s">
        <v>1011</v>
      </c>
    </row>
    <row r="27" spans="1:2" ht="20.100000000000001" customHeight="1" x14ac:dyDescent="0.2">
      <c r="A27" s="13" t="s">
        <v>873</v>
      </c>
      <c r="B27" s="13" t="s">
        <v>1011</v>
      </c>
    </row>
    <row r="28" spans="1:2" ht="20.100000000000001" customHeight="1" x14ac:dyDescent="0.2">
      <c r="A28" s="13" t="s">
        <v>825</v>
      </c>
      <c r="B28" s="13" t="s">
        <v>1011</v>
      </c>
    </row>
    <row r="29" spans="1:2" ht="20.100000000000001" customHeight="1" x14ac:dyDescent="0.2">
      <c r="A29" s="13" t="s">
        <v>833</v>
      </c>
      <c r="B29" s="13" t="s">
        <v>1012</v>
      </c>
    </row>
    <row r="30" spans="1:2" ht="20.100000000000001" customHeight="1" x14ac:dyDescent="0.2">
      <c r="A30" s="13" t="s">
        <v>110</v>
      </c>
      <c r="B30" s="13" t="s">
        <v>1012</v>
      </c>
    </row>
    <row r="31" spans="1:2" ht="20.100000000000001" customHeight="1" x14ac:dyDescent="0.2">
      <c r="A31" s="13" t="s">
        <v>808</v>
      </c>
      <c r="B31" s="13" t="s">
        <v>1012</v>
      </c>
    </row>
    <row r="32" spans="1:2" ht="20.100000000000001" customHeight="1" x14ac:dyDescent="0.2">
      <c r="A32" s="13" t="s">
        <v>70</v>
      </c>
      <c r="B32" s="13" t="s">
        <v>1012</v>
      </c>
    </row>
    <row r="33" spans="1:2" ht="20.100000000000001" customHeight="1" x14ac:dyDescent="0.2">
      <c r="A33" s="13" t="s">
        <v>973</v>
      </c>
      <c r="B33" s="13" t="s">
        <v>1012</v>
      </c>
    </row>
    <row r="34" spans="1:2" ht="20.100000000000001" customHeight="1" x14ac:dyDescent="0.2">
      <c r="A34" s="13" t="s">
        <v>249</v>
      </c>
      <c r="B34" s="13" t="s">
        <v>1012</v>
      </c>
    </row>
    <row r="35" spans="1:2" ht="20.100000000000001" customHeight="1" x14ac:dyDescent="0.2">
      <c r="A35" s="13" t="s">
        <v>514</v>
      </c>
      <c r="B35" s="13" t="s">
        <v>1012</v>
      </c>
    </row>
    <row r="36" spans="1:2" ht="20.100000000000001" customHeight="1" x14ac:dyDescent="0.2">
      <c r="A36" s="13" t="s">
        <v>818</v>
      </c>
      <c r="B36" s="13" t="s">
        <v>1012</v>
      </c>
    </row>
    <row r="37" spans="1:2" ht="20.100000000000001" customHeight="1" x14ac:dyDescent="0.2">
      <c r="A37" s="13" t="s">
        <v>660</v>
      </c>
      <c r="B37" s="13" t="s">
        <v>1012</v>
      </c>
    </row>
    <row r="38" spans="1:2" ht="20.100000000000001" customHeight="1" x14ac:dyDescent="0.2">
      <c r="A38" s="13" t="s">
        <v>528</v>
      </c>
      <c r="B38" s="13" t="s">
        <v>1012</v>
      </c>
    </row>
    <row r="39" spans="1:2" ht="20.100000000000001" customHeight="1" x14ac:dyDescent="0.2">
      <c r="A39" s="13" t="s">
        <v>370</v>
      </c>
      <c r="B39" s="13" t="s">
        <v>1012</v>
      </c>
    </row>
    <row r="40" spans="1:2" ht="20.100000000000001" customHeight="1" x14ac:dyDescent="0.2">
      <c r="A40" s="13" t="s">
        <v>581</v>
      </c>
      <c r="B40" s="13" t="s">
        <v>1012</v>
      </c>
    </row>
    <row r="41" spans="1:2" ht="20.100000000000001" customHeight="1" x14ac:dyDescent="0.2">
      <c r="A41" s="13" t="s">
        <v>926</v>
      </c>
      <c r="B41" s="13" t="s">
        <v>1013</v>
      </c>
    </row>
    <row r="42" spans="1:2" ht="20.100000000000001" customHeight="1" x14ac:dyDescent="0.2">
      <c r="A42" s="13" t="s">
        <v>614</v>
      </c>
      <c r="B42" s="13" t="s">
        <v>1013</v>
      </c>
    </row>
    <row r="43" spans="1:2" ht="20.100000000000001" customHeight="1" x14ac:dyDescent="0.2">
      <c r="A43" s="13" t="s">
        <v>628</v>
      </c>
      <c r="B43" s="13" t="s">
        <v>1013</v>
      </c>
    </row>
    <row r="44" spans="1:2" ht="20.100000000000001" customHeight="1" x14ac:dyDescent="0.2">
      <c r="A44" s="13" t="s">
        <v>907</v>
      </c>
      <c r="B44" s="13" t="s">
        <v>1013</v>
      </c>
    </row>
    <row r="45" spans="1:2" ht="20.100000000000001" customHeight="1" x14ac:dyDescent="0.2">
      <c r="A45" s="13" t="s">
        <v>997</v>
      </c>
      <c r="B45" s="13" t="s">
        <v>1013</v>
      </c>
    </row>
    <row r="46" spans="1:2" ht="20.100000000000001" customHeight="1" x14ac:dyDescent="0.2">
      <c r="A46" s="13" t="s">
        <v>988</v>
      </c>
      <c r="B46" s="13" t="s">
        <v>1013</v>
      </c>
    </row>
    <row r="47" spans="1:2" ht="20.100000000000001" customHeight="1" x14ac:dyDescent="0.2">
      <c r="A47" s="13" t="s">
        <v>456</v>
      </c>
      <c r="B47" s="13" t="s">
        <v>1013</v>
      </c>
    </row>
    <row r="48" spans="1:2" ht="20.100000000000001" customHeight="1" x14ac:dyDescent="0.2">
      <c r="A48" s="13" t="s">
        <v>355</v>
      </c>
      <c r="B48" s="13" t="s">
        <v>1013</v>
      </c>
    </row>
    <row r="49" spans="1:2" ht="20.100000000000001" customHeight="1" x14ac:dyDescent="0.2">
      <c r="A49" s="13" t="s">
        <v>798</v>
      </c>
      <c r="B49" s="13" t="s">
        <v>1014</v>
      </c>
    </row>
    <row r="50" spans="1:2" ht="20.100000000000001" customHeight="1" x14ac:dyDescent="0.2">
      <c r="A50" s="13" t="s">
        <v>89</v>
      </c>
      <c r="B50" s="13" t="s">
        <v>1014</v>
      </c>
    </row>
    <row r="51" spans="1:2" ht="20.100000000000001" customHeight="1" x14ac:dyDescent="0.2">
      <c r="A51" s="13" t="s">
        <v>864</v>
      </c>
      <c r="B51" s="13" t="s">
        <v>1014</v>
      </c>
    </row>
    <row r="52" spans="1:2" ht="20.100000000000001" customHeight="1" x14ac:dyDescent="0.2">
      <c r="A52" s="13" t="s">
        <v>500</v>
      </c>
      <c r="B52" s="13" t="s">
        <v>1014</v>
      </c>
    </row>
    <row r="53" spans="1:2" ht="20.100000000000001" customHeight="1" x14ac:dyDescent="0.2">
      <c r="A53" s="13" t="s">
        <v>226</v>
      </c>
      <c r="B53" s="13" t="s">
        <v>1014</v>
      </c>
    </row>
    <row r="54" spans="1:2" ht="20.100000000000001" customHeight="1" x14ac:dyDescent="0.2">
      <c r="A54" s="13" t="s">
        <v>854</v>
      </c>
      <c r="B54" s="13" t="s">
        <v>1014</v>
      </c>
    </row>
    <row r="55" spans="1:2" ht="20.100000000000001" customHeight="1" x14ac:dyDescent="0.2">
      <c r="A55" s="13" t="s">
        <v>318</v>
      </c>
      <c r="B55" s="13" t="s">
        <v>1014</v>
      </c>
    </row>
    <row r="56" spans="1:2" ht="20.100000000000001" customHeight="1" x14ac:dyDescent="0.2">
      <c r="A56" s="13" t="s">
        <v>487</v>
      </c>
      <c r="B56" s="13" t="s">
        <v>1014</v>
      </c>
    </row>
    <row r="57" spans="1:2" ht="20.100000000000001" customHeight="1" x14ac:dyDescent="0.2">
      <c r="A57" s="13" t="s">
        <v>961</v>
      </c>
      <c r="B57" s="13" t="s">
        <v>1014</v>
      </c>
    </row>
    <row r="58" spans="1:2" ht="20.100000000000001" customHeight="1" x14ac:dyDescent="0.2">
      <c r="A58" s="13" t="s">
        <v>56</v>
      </c>
      <c r="B58" s="13" t="s">
        <v>1015</v>
      </c>
    </row>
    <row r="59" spans="1:2" ht="20.100000000000001" customHeight="1" x14ac:dyDescent="0.2">
      <c r="A59" s="13" t="s">
        <v>952</v>
      </c>
      <c r="B59" s="13" t="s">
        <v>1015</v>
      </c>
    </row>
    <row r="60" spans="1:2" ht="20.100000000000001" customHeight="1" x14ac:dyDescent="0.2">
      <c r="A60" s="13" t="s">
        <v>241</v>
      </c>
      <c r="B60" s="13" t="s">
        <v>1015</v>
      </c>
    </row>
    <row r="61" spans="1:2" ht="20.100000000000001" customHeight="1" x14ac:dyDescent="0.2">
      <c r="A61" s="13" t="s">
        <v>570</v>
      </c>
      <c r="B61" s="13" t="s">
        <v>1015</v>
      </c>
    </row>
    <row r="62" spans="1:2" ht="20.100000000000001" customHeight="1" x14ac:dyDescent="0.2">
      <c r="A62" s="13" t="s">
        <v>715</v>
      </c>
      <c r="B62" s="13" t="s">
        <v>1015</v>
      </c>
    </row>
    <row r="63" spans="1:2" ht="20.100000000000001" customHeight="1" x14ac:dyDescent="0.2">
      <c r="A63" s="13" t="s">
        <v>410</v>
      </c>
      <c r="B63" s="13" t="s">
        <v>1015</v>
      </c>
    </row>
    <row r="64" spans="1:2" ht="20.100000000000001" customHeight="1" x14ac:dyDescent="0.2">
      <c r="A64" s="13" t="s">
        <v>711</v>
      </c>
      <c r="B64" s="13" t="s">
        <v>1015</v>
      </c>
    </row>
    <row r="65" spans="1:2" ht="20.100000000000001" customHeight="1" x14ac:dyDescent="0.2">
      <c r="A65" s="13" t="s">
        <v>749</v>
      </c>
      <c r="B65" s="13" t="s">
        <v>1015</v>
      </c>
    </row>
    <row r="66" spans="1:2" ht="20.25" customHeight="1" x14ac:dyDescent="0.2">
      <c r="A66" s="13" t="s">
        <v>510</v>
      </c>
      <c r="B66" s="13" t="s">
        <v>1016</v>
      </c>
    </row>
    <row r="67" spans="1:2" ht="20.100000000000001" customHeight="1" x14ac:dyDescent="0.2">
      <c r="A67" s="13" t="s">
        <v>101</v>
      </c>
      <c r="B67" s="13" t="s">
        <v>1016</v>
      </c>
    </row>
    <row r="68" spans="1:2" ht="20.100000000000001" customHeight="1" x14ac:dyDescent="0.2">
      <c r="A68" s="13" t="s">
        <v>295</v>
      </c>
      <c r="B68" s="13" t="s">
        <v>1016</v>
      </c>
    </row>
    <row r="69" spans="1:2" ht="20.100000000000001" customHeight="1" x14ac:dyDescent="0.2">
      <c r="A69" s="13" t="s">
        <v>555</v>
      </c>
      <c r="B69" s="13" t="s">
        <v>1016</v>
      </c>
    </row>
    <row r="70" spans="1:2" ht="20.100000000000001" customHeight="1" x14ac:dyDescent="0.2">
      <c r="A70" s="13" t="s">
        <v>466</v>
      </c>
      <c r="B70" s="13" t="s">
        <v>1016</v>
      </c>
    </row>
    <row r="71" spans="1:2" ht="20.100000000000001" customHeight="1" x14ac:dyDescent="0.2">
      <c r="A71" s="13" t="s">
        <v>198</v>
      </c>
      <c r="B71" s="13" t="s">
        <v>1016</v>
      </c>
    </row>
    <row r="72" spans="1:2" ht="20.100000000000001" customHeight="1" x14ac:dyDescent="0.2">
      <c r="A72" s="13" t="s">
        <v>760</v>
      </c>
      <c r="B72" s="13" t="s">
        <v>1016</v>
      </c>
    </row>
    <row r="73" spans="1:2" ht="20.100000000000001" customHeight="1" x14ac:dyDescent="0.2">
      <c r="A73" s="13" t="s">
        <v>207</v>
      </c>
      <c r="B73" s="13" t="s">
        <v>1016</v>
      </c>
    </row>
    <row r="74" spans="1:2" ht="20.100000000000001" customHeight="1" x14ac:dyDescent="0.2">
      <c r="A74" s="13" t="s">
        <v>475</v>
      </c>
      <c r="B74" s="13" t="s">
        <v>1016</v>
      </c>
    </row>
    <row r="75" spans="1:2" ht="20.100000000000001" customHeight="1" x14ac:dyDescent="0.2">
      <c r="A75" s="13" t="s">
        <v>427</v>
      </c>
      <c r="B75" s="13" t="s">
        <v>1017</v>
      </c>
    </row>
    <row r="76" spans="1:2" ht="20.100000000000001" customHeight="1" x14ac:dyDescent="0.2">
      <c r="A76" s="13" t="s">
        <v>696</v>
      </c>
      <c r="B76" s="13" t="s">
        <v>1017</v>
      </c>
    </row>
    <row r="77" spans="1:2" ht="20.100000000000001" customHeight="1" x14ac:dyDescent="0.2">
      <c r="A77" s="13" t="s">
        <v>679</v>
      </c>
      <c r="B77" s="13" t="s">
        <v>1017</v>
      </c>
    </row>
    <row r="78" spans="1:2" ht="20.100000000000001" customHeight="1" x14ac:dyDescent="0.2">
      <c r="A78" s="13" t="s">
        <v>536</v>
      </c>
      <c r="B78" s="13" t="s">
        <v>1017</v>
      </c>
    </row>
    <row r="79" spans="1:2" ht="20.100000000000001" customHeight="1" x14ac:dyDescent="0.2">
      <c r="A79" s="13" t="s">
        <v>341</v>
      </c>
      <c r="B79" s="13" t="s">
        <v>1017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7</vt:i4>
      </vt:variant>
      <vt:variant>
        <vt:lpstr>ช่วงที่มีชื่อ</vt:lpstr>
      </vt:variant>
      <vt:variant>
        <vt:i4>1</vt:i4>
      </vt:variant>
    </vt:vector>
  </HeadingPairs>
  <TitlesOfParts>
    <vt:vector size="8" baseType="lpstr">
      <vt:lpstr>ทุกจังหวัดและทุกอำเภอ</vt:lpstr>
      <vt:lpstr>Sheet1</vt:lpstr>
      <vt:lpstr>Sheet3</vt:lpstr>
      <vt:lpstr>Sheet2</vt:lpstr>
      <vt:lpstr>DASH</vt:lpstr>
      <vt:lpstr>DATA</vt:lpstr>
      <vt:lpstr>เขตพื้นที่</vt:lpstr>
      <vt:lpstr>ทุกจังหวัดและทุกอำเภอ!Print_Titles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Huijung</dc:creator>
  <cp:lastModifiedBy>Admin</cp:lastModifiedBy>
  <cp:lastPrinted>2023-05-03T08:03:35Z</cp:lastPrinted>
  <dcterms:created xsi:type="dcterms:W3CDTF">2023-02-20T08:52:01Z</dcterms:created>
  <dcterms:modified xsi:type="dcterms:W3CDTF">2023-07-01T13:22:09Z</dcterms:modified>
</cp:coreProperties>
</file>