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hidePivotFieldList="1"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C3C52604-F9E5-462E-9483-81AF1048281F}" xr6:coauthVersionLast="36" xr6:coauthVersionMax="47" xr10:uidLastSave="{00000000-0000-0000-0000-000000000000}"/>
  <bookViews>
    <workbookView xWindow="0" yWindow="0" windowWidth="17970" windowHeight="5895" xr2:uid="{E43A8702-34E5-477A-A311-1ACFA66FBDE9}"/>
  </bookViews>
  <sheets>
    <sheet name="ทุกจังหวัดและทุกอำเภอ" sheetId="1" r:id="rId1"/>
    <sheet name="Sheet1" sheetId="7" r:id="rId2"/>
    <sheet name="Sheet3" sheetId="9" r:id="rId3"/>
    <sheet name="Sheet2" sheetId="10" r:id="rId4"/>
    <sheet name="DASH" sheetId="6" r:id="rId5"/>
    <sheet name="DATA" sheetId="3" state="hidden" r:id="rId6"/>
    <sheet name="เขตพื้นที่" sheetId="5" state="hidden" r:id="rId7"/>
  </sheets>
  <definedNames>
    <definedName name="_xlchart.v5.0" hidden="1">DASH!$D$3</definedName>
    <definedName name="_xlchart.v5.1" hidden="1">DASH!$D$4:$D$80</definedName>
    <definedName name="_xlchart.v5.2" hidden="1">DASH!$E$3</definedName>
    <definedName name="_xlchart.v5.3" hidden="1">DASH!$E$4:$E$80</definedName>
    <definedName name="_xlnm.Print_Titles" localSheetId="0">ทุกจังหวัดและทุกอำเภอ!$4:$4</definedName>
    <definedName name="Slicer_เขตพื้นที่">#N/A</definedName>
  </definedNames>
  <calcPr calcId="191029"/>
  <pivotCaches>
    <pivotCache cacheId="20"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9" i="7" l="1"/>
  <c r="B79" i="7"/>
  <c r="B4" i="3" l="1"/>
  <c r="D4" i="3" s="1"/>
  <c r="B80" i="3"/>
  <c r="D80" i="3" s="1"/>
  <c r="B79" i="3"/>
  <c r="D79" i="3" s="1"/>
  <c r="B78" i="3"/>
  <c r="D78" i="3" s="1"/>
  <c r="B77" i="3"/>
  <c r="D77" i="3" s="1"/>
  <c r="B76" i="3"/>
  <c r="D76" i="3" s="1"/>
  <c r="B75" i="3"/>
  <c r="D75" i="3" s="1"/>
  <c r="B74" i="3"/>
  <c r="D74" i="3" s="1"/>
  <c r="B73" i="3"/>
  <c r="D73" i="3" s="1"/>
  <c r="B72" i="3"/>
  <c r="D72" i="3" s="1"/>
  <c r="B71" i="3"/>
  <c r="D71" i="3" s="1"/>
  <c r="B70" i="3"/>
  <c r="D70" i="3" s="1"/>
  <c r="B69" i="3"/>
  <c r="D69" i="3" s="1"/>
  <c r="B68" i="3"/>
  <c r="D68" i="3" s="1"/>
  <c r="B67" i="3"/>
  <c r="D67" i="3" s="1"/>
  <c r="B66" i="3"/>
  <c r="D66" i="3" s="1"/>
  <c r="B65" i="3"/>
  <c r="D65" i="3" s="1"/>
  <c r="B64" i="3"/>
  <c r="D64" i="3" s="1"/>
  <c r="B63" i="3"/>
  <c r="D63" i="3" s="1"/>
  <c r="B62" i="3"/>
  <c r="D62" i="3" s="1"/>
  <c r="B61" i="3"/>
  <c r="D61" i="3" s="1"/>
  <c r="B60" i="3"/>
  <c r="D60" i="3" s="1"/>
  <c r="B59" i="3"/>
  <c r="D59" i="3" s="1"/>
  <c r="B58" i="3"/>
  <c r="D58" i="3" s="1"/>
  <c r="B57" i="3"/>
  <c r="D57" i="3" s="1"/>
  <c r="B56" i="3"/>
  <c r="D56" i="3" s="1"/>
  <c r="B55" i="3"/>
  <c r="D55" i="3" s="1"/>
  <c r="B54" i="3"/>
  <c r="D54" i="3" s="1"/>
  <c r="B53" i="3"/>
  <c r="D53" i="3" s="1"/>
  <c r="B52" i="3"/>
  <c r="D52" i="3" s="1"/>
  <c r="B51" i="3"/>
  <c r="D51" i="3" s="1"/>
  <c r="B50" i="3"/>
  <c r="D50" i="3" s="1"/>
  <c r="B49" i="3"/>
  <c r="D49" i="3" s="1"/>
  <c r="B48" i="3"/>
  <c r="D48" i="3" s="1"/>
  <c r="B47" i="3"/>
  <c r="D47" i="3" s="1"/>
  <c r="B46" i="3"/>
  <c r="D46" i="3" s="1"/>
  <c r="B45" i="3"/>
  <c r="D45" i="3" s="1"/>
  <c r="B44" i="3"/>
  <c r="D44" i="3" s="1"/>
  <c r="B43" i="3"/>
  <c r="D43" i="3" s="1"/>
  <c r="B42" i="3"/>
  <c r="D42" i="3" s="1"/>
  <c r="B41" i="3"/>
  <c r="D41" i="3" s="1"/>
  <c r="B40" i="3"/>
  <c r="D40" i="3" s="1"/>
  <c r="B39" i="3"/>
  <c r="D39" i="3" s="1"/>
  <c r="B38" i="3"/>
  <c r="D38" i="3" s="1"/>
  <c r="B37" i="3"/>
  <c r="D37" i="3" s="1"/>
  <c r="B36" i="3"/>
  <c r="D36" i="3" s="1"/>
  <c r="B35" i="3"/>
  <c r="D35" i="3" s="1"/>
  <c r="B34" i="3"/>
  <c r="D34" i="3" s="1"/>
  <c r="B33" i="3"/>
  <c r="D33" i="3" s="1"/>
  <c r="B32" i="3"/>
  <c r="D32" i="3" s="1"/>
  <c r="B31" i="3"/>
  <c r="D31" i="3" s="1"/>
  <c r="B30" i="3"/>
  <c r="D30" i="3" s="1"/>
  <c r="B29" i="3"/>
  <c r="D29" i="3" s="1"/>
  <c r="B28" i="3"/>
  <c r="D28" i="3" s="1"/>
  <c r="B27" i="3"/>
  <c r="D27" i="3" s="1"/>
  <c r="B26" i="3"/>
  <c r="D26" i="3" s="1"/>
  <c r="B25" i="3"/>
  <c r="D25" i="3" s="1"/>
  <c r="B24" i="3"/>
  <c r="D24" i="3" s="1"/>
  <c r="B23" i="3"/>
  <c r="D23" i="3" s="1"/>
  <c r="B22" i="3"/>
  <c r="D22" i="3" s="1"/>
  <c r="B21" i="3"/>
  <c r="D21" i="3" s="1"/>
  <c r="B20" i="3"/>
  <c r="D20" i="3" s="1"/>
  <c r="B19" i="3"/>
  <c r="D19" i="3" s="1"/>
  <c r="B18" i="3"/>
  <c r="D18" i="3" s="1"/>
  <c r="B17" i="3"/>
  <c r="D17" i="3" s="1"/>
  <c r="B16" i="3"/>
  <c r="D16" i="3" s="1"/>
  <c r="B15" i="3"/>
  <c r="D15" i="3" s="1"/>
  <c r="B14" i="3"/>
  <c r="D14" i="3" s="1"/>
  <c r="B13" i="3"/>
  <c r="D13" i="3" s="1"/>
  <c r="B12" i="3"/>
  <c r="D12" i="3" s="1"/>
  <c r="B11" i="3"/>
  <c r="D11" i="3" s="1"/>
  <c r="B10" i="3"/>
  <c r="D10" i="3" s="1"/>
  <c r="B9" i="3"/>
  <c r="D9" i="3" s="1"/>
  <c r="B8" i="3"/>
  <c r="D8" i="3" s="1"/>
  <c r="B7" i="3"/>
  <c r="D7" i="3" s="1"/>
  <c r="B6" i="3"/>
  <c r="D6" i="3" s="1"/>
  <c r="B5" i="3"/>
  <c r="D5" i="3" s="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4" i="3"/>
  <c r="D683" i="1"/>
  <c r="C54" i="3" s="1"/>
  <c r="C683" i="1"/>
  <c r="D664" i="1"/>
  <c r="C53" i="3" s="1"/>
  <c r="C664" i="1"/>
  <c r="D641" i="1"/>
  <c r="C52" i="3" s="1"/>
  <c r="C641" i="1"/>
  <c r="D632" i="1"/>
  <c r="C51" i="3" s="1"/>
  <c r="C632" i="1"/>
  <c r="D618" i="1"/>
  <c r="C50" i="3" s="1"/>
  <c r="C618" i="1"/>
  <c r="D606" i="1"/>
  <c r="C49" i="3" s="1"/>
  <c r="C606" i="1"/>
  <c r="D700" i="1"/>
  <c r="C55" i="3" s="1"/>
  <c r="C700" i="1"/>
  <c r="D708" i="1"/>
  <c r="C56" i="3" s="1"/>
  <c r="C708" i="1"/>
  <c r="D715" i="1"/>
  <c r="C57" i="3" s="1"/>
  <c r="C715" i="1"/>
  <c r="D719" i="1"/>
  <c r="C58" i="3" s="1"/>
  <c r="C719" i="1"/>
  <c r="D723" i="1"/>
  <c r="C59" i="3" s="1"/>
  <c r="C723" i="1"/>
  <c r="D737" i="1"/>
  <c r="C60" i="3" s="1"/>
  <c r="C737" i="1"/>
  <c r="D747" i="1" l="1"/>
  <c r="C61" i="3" s="1"/>
  <c r="C747" i="1"/>
  <c r="D754" i="1" l="1"/>
  <c r="C62" i="3" s="1"/>
  <c r="C754" i="1"/>
  <c r="D765" i="1"/>
  <c r="C63" i="3" s="1"/>
  <c r="C765" i="1"/>
  <c r="D785" i="1"/>
  <c r="C64" i="3" s="1"/>
  <c r="C785" i="1"/>
  <c r="D803" i="1"/>
  <c r="C65" i="3" s="1"/>
  <c r="C803" i="1"/>
  <c r="D813" i="1"/>
  <c r="C66" i="3" s="1"/>
  <c r="C813" i="1"/>
  <c r="D823" i="1"/>
  <c r="C67" i="3" s="1"/>
  <c r="C823" i="1"/>
  <c r="D830" i="1"/>
  <c r="C68" i="3" s="1"/>
  <c r="C830" i="1"/>
  <c r="D838" i="1"/>
  <c r="C69" i="3" s="1"/>
  <c r="C838" i="1"/>
  <c r="D859" i="1"/>
  <c r="C70" i="3" s="1"/>
  <c r="C859" i="1"/>
  <c r="D869" i="1"/>
  <c r="C71" i="3" s="1"/>
  <c r="C869" i="1"/>
  <c r="D878" i="1"/>
  <c r="C72" i="3" s="1"/>
  <c r="C878" i="1"/>
  <c r="D904" i="1"/>
  <c r="C73" i="3" s="1"/>
  <c r="C904" i="1"/>
  <c r="D912" i="1"/>
  <c r="C74" i="3" s="1"/>
  <c r="C912" i="1"/>
  <c r="D931" i="1"/>
  <c r="C75" i="3" s="1"/>
  <c r="C931" i="1"/>
  <c r="D957" i="1"/>
  <c r="C76" i="3" s="1"/>
  <c r="C957" i="1"/>
  <c r="D966" i="1"/>
  <c r="C77" i="3" s="1"/>
  <c r="C966" i="1"/>
  <c r="D978" i="1"/>
  <c r="C78" i="3" s="1"/>
  <c r="C978" i="1"/>
  <c r="D993" i="1"/>
  <c r="C79" i="3" s="1"/>
  <c r="C993" i="1"/>
  <c r="D1002" i="1"/>
  <c r="C80" i="3" s="1"/>
  <c r="C1002" i="1"/>
  <c r="D585" i="1"/>
  <c r="C48" i="3" s="1"/>
  <c r="C585" i="1"/>
  <c r="D574" i="1"/>
  <c r="C47" i="3" s="1"/>
  <c r="C574" i="1"/>
  <c r="D565" i="1"/>
  <c r="C46" i="3" s="1"/>
  <c r="C565" i="1"/>
  <c r="D559" i="1"/>
  <c r="C45" i="3" s="1"/>
  <c r="C559" i="1"/>
  <c r="D549" i="1"/>
  <c r="C44" i="3" s="1"/>
  <c r="C549" i="1"/>
  <c r="D540" i="1"/>
  <c r="C43" i="3" s="1"/>
  <c r="C540" i="1"/>
  <c r="D532" i="1"/>
  <c r="C42" i="3" s="1"/>
  <c r="C532" i="1"/>
  <c r="D518" i="1"/>
  <c r="C41" i="3" s="1"/>
  <c r="C518" i="1"/>
  <c r="D514" i="1"/>
  <c r="C40" i="3" s="1"/>
  <c r="C514" i="1"/>
  <c r="D504" i="1"/>
  <c r="C39" i="3" s="1"/>
  <c r="C504" i="1"/>
  <c r="D491" i="1"/>
  <c r="C38" i="3" s="1"/>
  <c r="C491" i="1"/>
  <c r="D479" i="1"/>
  <c r="C37" i="3" s="1"/>
  <c r="C479" i="1"/>
  <c r="D470" i="1"/>
  <c r="C36" i="3" s="1"/>
  <c r="C470" i="1"/>
  <c r="D460" i="1"/>
  <c r="C35" i="3" s="1"/>
  <c r="C460" i="1"/>
  <c r="D443" i="1"/>
  <c r="C34" i="3" s="1"/>
  <c r="C443" i="1"/>
  <c r="D430" i="1"/>
  <c r="C33" i="3" s="1"/>
  <c r="C430" i="1"/>
  <c r="D422" i="1"/>
  <c r="C32" i="3" s="1"/>
  <c r="C422" i="1"/>
  <c r="D413" i="1"/>
  <c r="C31" i="3" s="1"/>
  <c r="C413" i="1"/>
  <c r="D405" i="1"/>
  <c r="C30" i="3" s="1"/>
  <c r="C405" i="1"/>
  <c r="D381" i="1"/>
  <c r="C29" i="3" s="1"/>
  <c r="C381" i="1"/>
  <c r="D372" i="1"/>
  <c r="C28" i="3" s="1"/>
  <c r="C372" i="1"/>
  <c r="D356" i="1"/>
  <c r="C27" i="3" s="1"/>
  <c r="C356" i="1"/>
  <c r="D342" i="1"/>
  <c r="C26" i="3" s="1"/>
  <c r="C342" i="1"/>
  <c r="D335" i="1"/>
  <c r="C25" i="3" s="1"/>
  <c r="C335" i="1"/>
  <c r="D319" i="1"/>
  <c r="C24" i="3" s="1"/>
  <c r="C319" i="1"/>
  <c r="D295" i="1"/>
  <c r="C23" i="3" s="1"/>
  <c r="C295" i="1"/>
  <c r="D262" i="1"/>
  <c r="C22" i="3" s="1"/>
  <c r="C262" i="1"/>
  <c r="D249" i="1"/>
  <c r="C21" i="3" s="1"/>
  <c r="C249" i="1"/>
  <c r="D241" i="1"/>
  <c r="C20" i="3" s="1"/>
  <c r="C241" i="1"/>
  <c r="D236" i="1"/>
  <c r="C19" i="3" s="1"/>
  <c r="C236" i="1"/>
  <c r="D226" i="1"/>
  <c r="C18" i="3" s="1"/>
  <c r="C226" i="1"/>
  <c r="D218" i="1"/>
  <c r="C17" i="3" s="1"/>
  <c r="C218" i="1"/>
  <c r="D207" i="1"/>
  <c r="C16" i="3" s="1"/>
  <c r="C207" i="1"/>
  <c r="D198" i="1"/>
  <c r="C15" i="3" s="1"/>
  <c r="C198" i="1"/>
  <c r="D181" i="1"/>
  <c r="C14" i="3" s="1"/>
  <c r="C181" i="1"/>
  <c r="D172" i="1"/>
  <c r="C13" i="3" s="1"/>
  <c r="C172" i="1"/>
  <c r="D160" i="1"/>
  <c r="C12" i="3" s="1"/>
  <c r="C160" i="1"/>
  <c r="D148" i="1"/>
  <c r="C11" i="3" s="1"/>
  <c r="C148" i="1"/>
  <c r="D137" i="1"/>
  <c r="C10" i="3" s="1"/>
  <c r="C137" i="1"/>
  <c r="D110" i="1"/>
  <c r="C9" i="3" s="1"/>
  <c r="C110" i="1"/>
  <c r="D101" i="1"/>
  <c r="C8" i="3" s="1"/>
  <c r="C101" i="1"/>
  <c r="D89" i="1"/>
  <c r="C7" i="3" s="1"/>
  <c r="C89" i="1"/>
  <c r="D70" i="1"/>
  <c r="C6" i="3" s="1"/>
  <c r="C70" i="1"/>
  <c r="D56" i="1"/>
  <c r="C5" i="3" s="1"/>
  <c r="C56" i="1"/>
  <c r="D5" i="1"/>
  <c r="C4" i="3" s="1"/>
  <c r="C5" i="1"/>
</calcChain>
</file>

<file path=xl/sharedStrings.xml><?xml version="1.0" encoding="utf-8"?>
<sst xmlns="http://schemas.openxmlformats.org/spreadsheetml/2006/main" count="1572" uniqueCount="1025">
  <si>
    <t>รายงานการบันทึกข้อมูลอาสาสมัครเกษตร (อกษ.) สาขาอาสาปศุสัตว์</t>
  </si>
  <si>
    <t>ลำดับ</t>
  </si>
  <si>
    <t>จังหวัด/อำเภอ</t>
  </si>
  <si>
    <t>เป้าหมาย
(ราย)</t>
  </si>
  <si>
    <t>บันทึกในระบบ
(ราย)</t>
  </si>
  <si>
    <t>กรุงเทพมหานคร</t>
  </si>
  <si>
    <t>เขตหนองจอก</t>
  </si>
  <si>
    <t>เขตบางเขน</t>
  </si>
  <si>
    <t>เขตบางกะปิ</t>
  </si>
  <si>
    <t>เขตดุสิต</t>
  </si>
  <si>
    <t>เขตบางรัก</t>
  </si>
  <si>
    <t>เขตปทุมวัน</t>
  </si>
  <si>
    <t>เขตป้อมปราบศัตรูพ่าย</t>
  </si>
  <si>
    <t>เขตบางซื่อ</t>
  </si>
  <si>
    <t>เขตพระนคร</t>
  </si>
  <si>
    <t>เขตพระโขนง</t>
  </si>
  <si>
    <t>เขตมีนบุรี</t>
  </si>
  <si>
    <t>เขตลาดกระบัง</t>
  </si>
  <si>
    <t>เขตยานนาวา</t>
  </si>
  <si>
    <t>เขตสัมพันธวงศ์</t>
  </si>
  <si>
    <t>เขตพญาไท</t>
  </si>
  <si>
    <t>เขตธนบุรี</t>
  </si>
  <si>
    <t>เขตบางกอกใหญ่</t>
  </si>
  <si>
    <t>เขตห้วยขวาง</t>
  </si>
  <si>
    <t>เขตคลองสาน</t>
  </si>
  <si>
    <t>เขตตลิ่งชัน</t>
  </si>
  <si>
    <t>เขตบางกอกน้อย</t>
  </si>
  <si>
    <t>เขตบางขุนเทียน</t>
  </si>
  <si>
    <t>เขตภาษีเจริญ</t>
  </si>
  <si>
    <t>เขตหนองแขม</t>
  </si>
  <si>
    <t>เขตราษฎร์บูรณะ</t>
  </si>
  <si>
    <t>เขตบางพลัด</t>
  </si>
  <si>
    <t>เขตดินแดง</t>
  </si>
  <si>
    <t>เขตบึงกุ่ม</t>
  </si>
  <si>
    <t>เขตสาทร</t>
  </si>
  <si>
    <t>เขตจตุจักร</t>
  </si>
  <si>
    <t>เขตบางคอแหลม</t>
  </si>
  <si>
    <t>เขตประเวศ</t>
  </si>
  <si>
    <t>เขตคลองเตย</t>
  </si>
  <si>
    <t>เขตสวนหลวง</t>
  </si>
  <si>
    <t>เขตจอมทอง</t>
  </si>
  <si>
    <t>เขตดอนเมือง</t>
  </si>
  <si>
    <t>เขตราชเทวี</t>
  </si>
  <si>
    <t>เขตลาดพร้าว</t>
  </si>
  <si>
    <t>เขตวัฒนา</t>
  </si>
  <si>
    <t>เขตบางแค</t>
  </si>
  <si>
    <t>เขตหลักสี่</t>
  </si>
  <si>
    <t>เขตสายไหม</t>
  </si>
  <si>
    <t>เขตคันนายาว</t>
  </si>
  <si>
    <t>เขตสะพานสูง</t>
  </si>
  <si>
    <t>เขตวังทองหลาง</t>
  </si>
  <si>
    <t>เขตคลองสามวา</t>
  </si>
  <si>
    <t>เขตบางนา</t>
  </si>
  <si>
    <t>เขตทวีวัฒนา</t>
  </si>
  <si>
    <t>เขตทุ่งครุ</t>
  </si>
  <si>
    <t>เขตบางบอน</t>
  </si>
  <si>
    <t>กาญจนบุรี</t>
  </si>
  <si>
    <t>เมืองกาญจนบุรี</t>
  </si>
  <si>
    <t>ไทรโยค</t>
  </si>
  <si>
    <t>บ่อพลอย</t>
  </si>
  <si>
    <t>ศรีสวัสดิ์</t>
  </si>
  <si>
    <t>ท่ามะกา</t>
  </si>
  <si>
    <t>ท่าม่วง</t>
  </si>
  <si>
    <t>ทองผาภูมิ</t>
  </si>
  <si>
    <t>สังขละบุรี</t>
  </si>
  <si>
    <t>พนมทวน</t>
  </si>
  <si>
    <t>เลาขวัญ</t>
  </si>
  <si>
    <t>ด่านมะขามเตี้ย</t>
  </si>
  <si>
    <t>หนองปรือ</t>
  </si>
  <si>
    <t>ห้วยกระเจา</t>
  </si>
  <si>
    <t>กาฬสินธุ์</t>
  </si>
  <si>
    <t>เมืองกาฬสินธุ์</t>
  </si>
  <si>
    <t>นามน</t>
  </si>
  <si>
    <t>กมลาไสย</t>
  </si>
  <si>
    <t>ร่องคำ</t>
  </si>
  <si>
    <t>กุฉินารายณ์</t>
  </si>
  <si>
    <t>เขาวง</t>
  </si>
  <si>
    <t>ยางตลาด</t>
  </si>
  <si>
    <t>ห้วยเม็ก</t>
  </si>
  <si>
    <t>สหัสขันธ์</t>
  </si>
  <si>
    <t>คำม่วง</t>
  </si>
  <si>
    <t>ท่าคันโท</t>
  </si>
  <si>
    <t>หนองกุงศรี</t>
  </si>
  <si>
    <t>สมเด็จ</t>
  </si>
  <si>
    <t>ห้วยผึ้ง</t>
  </si>
  <si>
    <t>สามชัย</t>
  </si>
  <si>
    <t>นาคู</t>
  </si>
  <si>
    <t>ดอนจาน</t>
  </si>
  <si>
    <t>ฆ้องชัย</t>
  </si>
  <si>
    <t>กำแพงเพชร</t>
  </si>
  <si>
    <t>เมืองกำแพงเพชร</t>
  </si>
  <si>
    <t>ไทรงาม</t>
  </si>
  <si>
    <t>คลองลาน</t>
  </si>
  <si>
    <t>ขาณุวรลักษบุรี</t>
  </si>
  <si>
    <t>คลองขลุง</t>
  </si>
  <si>
    <t>พรานกระต่าย</t>
  </si>
  <si>
    <t>ลานกระบือ</t>
  </si>
  <si>
    <t>ทรายทองวัฒนา</t>
  </si>
  <si>
    <t>ปางศิลาทอง</t>
  </si>
  <si>
    <t>บึงสามัคคี</t>
  </si>
  <si>
    <t>โกสัมพีนคร</t>
  </si>
  <si>
    <t>กระบี่</t>
  </si>
  <si>
    <t>เมืองกระบี่</t>
  </si>
  <si>
    <t>เขาพนม</t>
  </si>
  <si>
    <t>เกาะลันตา</t>
  </si>
  <si>
    <t>คลองท่อม</t>
  </si>
  <si>
    <t>อ่าวลึก</t>
  </si>
  <si>
    <t>ปลายพระยา</t>
  </si>
  <si>
    <t>ลำทับ</t>
  </si>
  <si>
    <t>เหนือคลอง</t>
  </si>
  <si>
    <t>ขอนแก่น</t>
  </si>
  <si>
    <t>เมืองขอนแก่น</t>
  </si>
  <si>
    <t>บ้านฝาง</t>
  </si>
  <si>
    <t>พระยืน</t>
  </si>
  <si>
    <t>หนองเรือ</t>
  </si>
  <si>
    <t>ชุมแพ</t>
  </si>
  <si>
    <t>สีชมพู</t>
  </si>
  <si>
    <t>น้ำพอง</t>
  </si>
  <si>
    <t>อุบลรัตน์</t>
  </si>
  <si>
    <t>กระนวน</t>
  </si>
  <si>
    <t>บ้านไผ่</t>
  </si>
  <si>
    <t>เปือยน้อย</t>
  </si>
  <si>
    <t>พล</t>
  </si>
  <si>
    <t>แวงใหญ่</t>
  </si>
  <si>
    <t>แวงน้อย</t>
  </si>
  <si>
    <t>หนองสองห้อง</t>
  </si>
  <si>
    <t>ภูเวียง</t>
  </si>
  <si>
    <t>มัญจาคีรี</t>
  </si>
  <si>
    <t>ชนบท</t>
  </si>
  <si>
    <t>เขาสวนกวาง</t>
  </si>
  <si>
    <t>ภูผาม่าน</t>
  </si>
  <si>
    <t>ซำสูง</t>
  </si>
  <si>
    <t>โคกโพธิ์ไชย</t>
  </si>
  <si>
    <t>หนองนาคำ</t>
  </si>
  <si>
    <t>บ้านแฮด</t>
  </si>
  <si>
    <t>โนนศิลา</t>
  </si>
  <si>
    <t>เวียงเก่า</t>
  </si>
  <si>
    <t>จันทบุรี</t>
  </si>
  <si>
    <t>เมืองจันทบุรี</t>
  </si>
  <si>
    <t>ขลุง</t>
  </si>
  <si>
    <t>ท่าใหม่</t>
  </si>
  <si>
    <t>โป่งน้ำร้อน</t>
  </si>
  <si>
    <t>มะขาม</t>
  </si>
  <si>
    <t>แหลมสิงห์</t>
  </si>
  <si>
    <t>สอยดาว</t>
  </si>
  <si>
    <t>แก่งหางแมว</t>
  </si>
  <si>
    <t>นายายอาม</t>
  </si>
  <si>
    <t>เขาคิชฌกูฏ</t>
  </si>
  <si>
    <t>ฉะเชิงเทรา</t>
  </si>
  <si>
    <t>เมืองฉะเชิงเทรา</t>
  </si>
  <si>
    <t>บางคล้า</t>
  </si>
  <si>
    <t>บางน้ำเปรี้ยว</t>
  </si>
  <si>
    <t>บางปะกง</t>
  </si>
  <si>
    <t>บ้านโพธิ์</t>
  </si>
  <si>
    <t>พนมสารคาม</t>
  </si>
  <si>
    <t>ราชสาส์น</t>
  </si>
  <si>
    <t>สนามชัยเขต</t>
  </si>
  <si>
    <t>แปลงยาว</t>
  </si>
  <si>
    <t>ท่าตะเกียบ</t>
  </si>
  <si>
    <t>คลองเขื่อน</t>
  </si>
  <si>
    <t>ชลบุรี</t>
  </si>
  <si>
    <t>บ่อทอง</t>
  </si>
  <si>
    <t>เกาะจันทร์</t>
  </si>
  <si>
    <t>เมืองชลบุรี</t>
  </si>
  <si>
    <t>บ้านบึง</t>
  </si>
  <si>
    <t>หนองใหญ่</t>
  </si>
  <si>
    <t>บางละมุง</t>
  </si>
  <si>
    <t>พานทอง</t>
  </si>
  <si>
    <t>พนัสนิคม</t>
  </si>
  <si>
    <t>ศรีราชา</t>
  </si>
  <si>
    <t>เกาะสีชัง</t>
  </si>
  <si>
    <t>สัตหีบ</t>
  </si>
  <si>
    <t>ชัยนาท</t>
  </si>
  <si>
    <t>เมืองชัยนาท</t>
  </si>
  <si>
    <t>มโนรมย์</t>
  </si>
  <si>
    <t>วัดสิงห์</t>
  </si>
  <si>
    <t>สรรพยา</t>
  </si>
  <si>
    <t>สรรคบุรี</t>
  </si>
  <si>
    <t>หันคา</t>
  </si>
  <si>
    <t>หนองมะโมง</t>
  </si>
  <si>
    <t>เนินขาม</t>
  </si>
  <si>
    <t>ชัยภูมิ</t>
  </si>
  <si>
    <t>เมืองชัยภูมิ</t>
  </si>
  <si>
    <t>บ้านเขว้า</t>
  </si>
  <si>
    <t>คอนสวรรค์</t>
  </si>
  <si>
    <t>เกษตรสมบูรณ์</t>
  </si>
  <si>
    <t>หนองบัวแดง</t>
  </si>
  <si>
    <t>จัตุรัส</t>
  </si>
  <si>
    <t>บำเหน็จณรงค์</t>
  </si>
  <si>
    <t>หนองบัวระเหว</t>
  </si>
  <si>
    <t>เทพสถิต</t>
  </si>
  <si>
    <t>ภูเขียว</t>
  </si>
  <si>
    <t>บ้านแท่น</t>
  </si>
  <si>
    <t>แก้งคร้อ</t>
  </si>
  <si>
    <t>คอนสาร</t>
  </si>
  <si>
    <t>ภักดีชุมพล</t>
  </si>
  <si>
    <t>เนินสง่า</t>
  </si>
  <si>
    <t>ซับใหญ่</t>
  </si>
  <si>
    <t>ชุมพร</t>
  </si>
  <si>
    <t>เมืองชุมพร</t>
  </si>
  <si>
    <t>ท่าแซะ</t>
  </si>
  <si>
    <t>ปะทิว</t>
  </si>
  <si>
    <t>หลังสวน</t>
  </si>
  <si>
    <t>ละแม</t>
  </si>
  <si>
    <t>พะโต๊ะ</t>
  </si>
  <si>
    <t>สวี</t>
  </si>
  <si>
    <t>ทุ่งตะโก</t>
  </si>
  <si>
    <t>ตรัง</t>
  </si>
  <si>
    <t>เมืองตรัง</t>
  </si>
  <si>
    <t>กันตัง</t>
  </si>
  <si>
    <t>ย่านตาขาว</t>
  </si>
  <si>
    <t>ปะเหลียน</t>
  </si>
  <si>
    <t>สิเกา</t>
  </si>
  <si>
    <t>ห้วยยอด</t>
  </si>
  <si>
    <t>วังวิเศษ</t>
  </si>
  <si>
    <t>นาโยง</t>
  </si>
  <si>
    <t>รัษฎา</t>
  </si>
  <si>
    <t>หาดสำราญ</t>
  </si>
  <si>
    <t>ตราด</t>
  </si>
  <si>
    <t>เมืองตราด</t>
  </si>
  <si>
    <t>คลองใหญ่</t>
  </si>
  <si>
    <t>เขาสมิง</t>
  </si>
  <si>
    <t>บ่อไร่</t>
  </si>
  <si>
    <t>แหลมงอบ</t>
  </si>
  <si>
    <t>เกาะกูด</t>
  </si>
  <si>
    <t>เกาะช้าง</t>
  </si>
  <si>
    <t>ตาก</t>
  </si>
  <si>
    <t>เมืองตาก</t>
  </si>
  <si>
    <t>บ้านตาก</t>
  </si>
  <si>
    <t>สามเงา</t>
  </si>
  <si>
    <t>แม่ระมาด</t>
  </si>
  <si>
    <t>ท่าสองยาง</t>
  </si>
  <si>
    <t>แม่สอด</t>
  </si>
  <si>
    <t>พบพระ</t>
  </si>
  <si>
    <t>อุ้มผาง</t>
  </si>
  <si>
    <t>วังเจ้า</t>
  </si>
  <si>
    <t>นครนายก</t>
  </si>
  <si>
    <t>เมืองนครนายก</t>
  </si>
  <si>
    <t>ปากพลี</t>
  </si>
  <si>
    <t>บ้านนา</t>
  </si>
  <si>
    <t>องครักษ์</t>
  </si>
  <si>
    <t>นครปฐม</t>
  </si>
  <si>
    <t>เมืองนครปฐม</t>
  </si>
  <si>
    <t>กำแพงแสน</t>
  </si>
  <si>
    <t>นครชัยศรี</t>
  </si>
  <si>
    <t>ดอนตูม</t>
  </si>
  <si>
    <t>บางเลน</t>
  </si>
  <si>
    <t>สามพราน</t>
  </si>
  <si>
    <t>พุทธมณฑล</t>
  </si>
  <si>
    <t>นครพนม</t>
  </si>
  <si>
    <t>เมืองนครพนม</t>
  </si>
  <si>
    <t>ปลาปาก</t>
  </si>
  <si>
    <t>ท่าอุเทน</t>
  </si>
  <si>
    <t>บ้านแพง</t>
  </si>
  <si>
    <t>ธาตุพนม</t>
  </si>
  <si>
    <t>เรณูนคร</t>
  </si>
  <si>
    <t>นาแก</t>
  </si>
  <si>
    <t>ศรีสงคราม</t>
  </si>
  <si>
    <t>นาหว้า</t>
  </si>
  <si>
    <t>โพนสวรรค์</t>
  </si>
  <si>
    <t>นาทม</t>
  </si>
  <si>
    <t>วังยาง</t>
  </si>
  <si>
    <t>นครราชสีมา</t>
  </si>
  <si>
    <t>เมืองนครราชสีมา</t>
  </si>
  <si>
    <t>ครบุรี</t>
  </si>
  <si>
    <t>เสิงสาง</t>
  </si>
  <si>
    <t>คง</t>
  </si>
  <si>
    <t>บ้านเหลื่อม</t>
  </si>
  <si>
    <t>จักราช</t>
  </si>
  <si>
    <t>โชคชัย</t>
  </si>
  <si>
    <t>ด่านขุนทด</t>
  </si>
  <si>
    <t>โนนไทย</t>
  </si>
  <si>
    <t>โนนสูง</t>
  </si>
  <si>
    <t>ขามสะแกแสง</t>
  </si>
  <si>
    <t>บัวใหญ่</t>
  </si>
  <si>
    <t>ประทาย</t>
  </si>
  <si>
    <t>ปักธงชัย</t>
  </si>
  <si>
    <t>พิมาย</t>
  </si>
  <si>
    <t>ห้วยแถลง</t>
  </si>
  <si>
    <t>ชุมพวง</t>
  </si>
  <si>
    <t>สูงเนิน</t>
  </si>
  <si>
    <t>ขามทะเลสอ</t>
  </si>
  <si>
    <t>สีคิ้ว</t>
  </si>
  <si>
    <t>ปากช่อง</t>
  </si>
  <si>
    <t>หนองบุญมาก</t>
  </si>
  <si>
    <t>แก้งสนามนาง</t>
  </si>
  <si>
    <t>โนนแดง</t>
  </si>
  <si>
    <t>วังน้ำเขียว</t>
  </si>
  <si>
    <t>เทพารักษ์</t>
  </si>
  <si>
    <t>เมืองยาง</t>
  </si>
  <si>
    <t>พระทองคำ</t>
  </si>
  <si>
    <t>บัวลาย</t>
  </si>
  <si>
    <t>สีดา</t>
  </si>
  <si>
    <t>เฉลิมพระเกียรติ</t>
  </si>
  <si>
    <t>ลำทะเมนชัย</t>
  </si>
  <si>
    <t>นครศรีธรรมราช</t>
  </si>
  <si>
    <t>เมืองนครศรีธรรมราช</t>
  </si>
  <si>
    <t>พรหมคีรี</t>
  </si>
  <si>
    <t>ลานสกา</t>
  </si>
  <si>
    <t>ฉวาง</t>
  </si>
  <si>
    <t>พิปูน</t>
  </si>
  <si>
    <t>เชียรใหญ่</t>
  </si>
  <si>
    <t>ชะอวด</t>
  </si>
  <si>
    <t>ท่าศาลา</t>
  </si>
  <si>
    <t>ทุ่งสง</t>
  </si>
  <si>
    <t>นาบอน</t>
  </si>
  <si>
    <t>ทุ่งใหญ่</t>
  </si>
  <si>
    <t>ปากพนัง</t>
  </si>
  <si>
    <t>ร่อนพิบูลย์</t>
  </si>
  <si>
    <t>สิชล</t>
  </si>
  <si>
    <t>ขนอม</t>
  </si>
  <si>
    <t>หัวไทร</t>
  </si>
  <si>
    <t>บางขัน</t>
  </si>
  <si>
    <t>ถ้ำพรรณรา</t>
  </si>
  <si>
    <t>จุฬาภรณ์</t>
  </si>
  <si>
    <t>พระพรหม</t>
  </si>
  <si>
    <t>นบพิตำ</t>
  </si>
  <si>
    <t>ช้างกลาง</t>
  </si>
  <si>
    <t>นครสวรรค์</t>
  </si>
  <si>
    <t>เมืองนครสวรรค์</t>
  </si>
  <si>
    <t>โกรกพระ</t>
  </si>
  <si>
    <t>ชุมแสง</t>
  </si>
  <si>
    <t>หนองบัว</t>
  </si>
  <si>
    <t>บรรพตพิสัย</t>
  </si>
  <si>
    <t>เก้าเลี้ยว</t>
  </si>
  <si>
    <t>ตาคลี</t>
  </si>
  <si>
    <t>ท่าตะโก</t>
  </si>
  <si>
    <t>ไพศาลี</t>
  </si>
  <si>
    <t>พยุหะคีรี</t>
  </si>
  <si>
    <t>ลาดยาว</t>
  </si>
  <si>
    <t>ตากฟ้า</t>
  </si>
  <si>
    <t>แม่วงก์</t>
  </si>
  <si>
    <t>แม่เปิน</t>
  </si>
  <si>
    <t>ชุมตาบง</t>
  </si>
  <si>
    <t>นนทบุรี</t>
  </si>
  <si>
    <t>เมืองนนทบุรี</t>
  </si>
  <si>
    <t>บางกรวย</t>
  </si>
  <si>
    <t>บางใหญ่</t>
  </si>
  <si>
    <t>บางบัวทอง</t>
  </si>
  <si>
    <t>ไทรน้อย</t>
  </si>
  <si>
    <t>ปากเกร็ด</t>
  </si>
  <si>
    <t>นราธิวาส</t>
  </si>
  <si>
    <t>เมืองนราธิวาส</t>
  </si>
  <si>
    <t>ตากใบ</t>
  </si>
  <si>
    <t>บาเจาะ</t>
  </si>
  <si>
    <t>ยี่งอ</t>
  </si>
  <si>
    <t>ระแงะ</t>
  </si>
  <si>
    <t>รือเสาะ</t>
  </si>
  <si>
    <t>ศรีสาคร</t>
  </si>
  <si>
    <t>แว้ง</t>
  </si>
  <si>
    <t>สุคิริน</t>
  </si>
  <si>
    <t>สุไหงโก-ลก</t>
  </si>
  <si>
    <t>สุไหงปาดี</t>
  </si>
  <si>
    <t>จะแนะ</t>
  </si>
  <si>
    <t>เจาะไอร้อง</t>
  </si>
  <si>
    <t>น่าน</t>
  </si>
  <si>
    <t>เมืองน่าน</t>
  </si>
  <si>
    <t>แม่จริม</t>
  </si>
  <si>
    <t>บ้านหลวง</t>
  </si>
  <si>
    <t>นาน้อย</t>
  </si>
  <si>
    <t>ปัว</t>
  </si>
  <si>
    <t>ท่าวังผา</t>
  </si>
  <si>
    <t>เวียงสา</t>
  </si>
  <si>
    <t>ทุ่งช้าง</t>
  </si>
  <si>
    <t>เชียงกลาง</t>
  </si>
  <si>
    <t>นาหมื่น</t>
  </si>
  <si>
    <t>สันติสุข</t>
  </si>
  <si>
    <t>บ่อเกลือ</t>
  </si>
  <si>
    <t>สองแคว</t>
  </si>
  <si>
    <t>ภูเพียง</t>
  </si>
  <si>
    <t>บึงกาฬ</t>
  </si>
  <si>
    <t>เมืองบึงกาฬ</t>
  </si>
  <si>
    <t>พรเจริญ</t>
  </si>
  <si>
    <t>โซ่พิสัย</t>
  </si>
  <si>
    <t>เซกา</t>
  </si>
  <si>
    <t>ปากคาด</t>
  </si>
  <si>
    <t>บึงโขงหลง</t>
  </si>
  <si>
    <t>ศรีวิไล</t>
  </si>
  <si>
    <t>บุ่งคล้า</t>
  </si>
  <si>
    <t>บุรีรัมย์</t>
  </si>
  <si>
    <t>เมืองบุรีรัมย์</t>
  </si>
  <si>
    <t>คูเมือง</t>
  </si>
  <si>
    <t>กระสัง</t>
  </si>
  <si>
    <t>นางรอง</t>
  </si>
  <si>
    <t>หนองกี่</t>
  </si>
  <si>
    <t>ละหานทราย</t>
  </si>
  <si>
    <t>ประโคนชัย</t>
  </si>
  <si>
    <t>บ้านกรวด</t>
  </si>
  <si>
    <t>พุทไธสง</t>
  </si>
  <si>
    <t>ลำปลายมาศ</t>
  </si>
  <si>
    <t>สตึก</t>
  </si>
  <si>
    <t>ปะคำ</t>
  </si>
  <si>
    <t>นาโพธิ์</t>
  </si>
  <si>
    <t>หนองหงส์</t>
  </si>
  <si>
    <t>พลับพลาชัย</t>
  </si>
  <si>
    <t>ห้วยราช</t>
  </si>
  <si>
    <t>โนนสุวรรณ</t>
  </si>
  <si>
    <t>ชำนิ</t>
  </si>
  <si>
    <t>บ้านใหม่ไชยพจน์</t>
  </si>
  <si>
    <t>โนนดินแดง</t>
  </si>
  <si>
    <t>บ้านด่าน</t>
  </si>
  <si>
    <t>แคนดง</t>
  </si>
  <si>
    <t>ปทุมธานี</t>
  </si>
  <si>
    <t>เมืองปทุมธานี</t>
  </si>
  <si>
    <t>คลองหลวง</t>
  </si>
  <si>
    <t>ธัญบุรี</t>
  </si>
  <si>
    <t>หนองเสือ</t>
  </si>
  <si>
    <t>ลาดหลุมแก้ว</t>
  </si>
  <si>
    <t>ลำลูกกา</t>
  </si>
  <si>
    <t>สามโคก</t>
  </si>
  <si>
    <t>ประจวบคีรีขันธ์</t>
  </si>
  <si>
    <t>เมืองประจวบคีรีขันธ์</t>
  </si>
  <si>
    <t>กุยบุรี</t>
  </si>
  <si>
    <t>ทับสะแก</t>
  </si>
  <si>
    <t>บางสะพาน</t>
  </si>
  <si>
    <t>บางสะพานน้อย</t>
  </si>
  <si>
    <t>ปราณบุรี</t>
  </si>
  <si>
    <t>หัวหิน</t>
  </si>
  <si>
    <t>สามร้อยยอด</t>
  </si>
  <si>
    <t>ปราจีนบุรี</t>
  </si>
  <si>
    <t>เมืองปราจีนบุรี</t>
  </si>
  <si>
    <t>กบินทร์บุรี</t>
  </si>
  <si>
    <t>นาดี</t>
  </si>
  <si>
    <t>บ้านสร้าง</t>
  </si>
  <si>
    <t>ประจันตคาม</t>
  </si>
  <si>
    <t>ศรีมหาโพธิ</t>
  </si>
  <si>
    <t>ศรีมโหสถ</t>
  </si>
  <si>
    <t>ปัตตานี</t>
  </si>
  <si>
    <t>เมืองปัตตานี</t>
  </si>
  <si>
    <t>โคกโพธิ์</t>
  </si>
  <si>
    <t>หนองจิก</t>
  </si>
  <si>
    <t>ปะนาเระ</t>
  </si>
  <si>
    <t>มายอ</t>
  </si>
  <si>
    <t>ทุ่งยางแดง</t>
  </si>
  <si>
    <t>สายบุรี</t>
  </si>
  <si>
    <t>ไม้แก่น</t>
  </si>
  <si>
    <t>ยะหริ่ง</t>
  </si>
  <si>
    <t>ยะรัง</t>
  </si>
  <si>
    <t>กะพ้อ</t>
  </si>
  <si>
    <t>แม่ลาน</t>
  </si>
  <si>
    <t>พระนครศรีอยุธยา</t>
  </si>
  <si>
    <t>ท่าเรือ</t>
  </si>
  <si>
    <t>นครหลวง</t>
  </si>
  <si>
    <t>บางไทร</t>
  </si>
  <si>
    <t>บางบาล</t>
  </si>
  <si>
    <t>บางปะอิน</t>
  </si>
  <si>
    <t>บางปะหัน</t>
  </si>
  <si>
    <t>ผักไห่</t>
  </si>
  <si>
    <t>ภาชี</t>
  </si>
  <si>
    <t>ลาดบัวหลวง</t>
  </si>
  <si>
    <t>วังน้อย</t>
  </si>
  <si>
    <t>เสนา</t>
  </si>
  <si>
    <t>บางซ้าย</t>
  </si>
  <si>
    <t>อุทัย</t>
  </si>
  <si>
    <t>มหาราช</t>
  </si>
  <si>
    <t>บ้านแพรก</t>
  </si>
  <si>
    <t>พะเยา</t>
  </si>
  <si>
    <t>เมืองพะเยา</t>
  </si>
  <si>
    <t>จุน</t>
  </si>
  <si>
    <t>เชียงคำ</t>
  </si>
  <si>
    <t>เชียงม่วน</t>
  </si>
  <si>
    <t>ดอกคำใต้</t>
  </si>
  <si>
    <t>ปง</t>
  </si>
  <si>
    <t>แม่ใจ</t>
  </si>
  <si>
    <t>ภูซาง</t>
  </si>
  <si>
    <t>ภูกามยาว</t>
  </si>
  <si>
    <t>พังงา</t>
  </si>
  <si>
    <t>เมืองพังงา</t>
  </si>
  <si>
    <t>เกาะยาว</t>
  </si>
  <si>
    <t>กะปง</t>
  </si>
  <si>
    <t>ตะกั่วทุ่ง</t>
  </si>
  <si>
    <t>ตะกั่วป่า</t>
  </si>
  <si>
    <t>คุระบุรี</t>
  </si>
  <si>
    <t>ทับปุด</t>
  </si>
  <si>
    <t>ท้ายเหมือง</t>
  </si>
  <si>
    <t>พัทลุง</t>
  </si>
  <si>
    <t>เมืองพัทลุง</t>
  </si>
  <si>
    <t>กงหรา</t>
  </si>
  <si>
    <t>เขาชัยสน</t>
  </si>
  <si>
    <t>ตะโหมด</t>
  </si>
  <si>
    <t>ควนขนุน</t>
  </si>
  <si>
    <t>ปากพะยูน</t>
  </si>
  <si>
    <t>ศรีบรรพต</t>
  </si>
  <si>
    <t>ป่าบอน</t>
  </si>
  <si>
    <t>บางแก้ว</t>
  </si>
  <si>
    <t>ป่าพะยอม</t>
  </si>
  <si>
    <t>ศรีนครินทร์</t>
  </si>
  <si>
    <t>พิจิตร</t>
  </si>
  <si>
    <t>เมืองพิจิตร</t>
  </si>
  <si>
    <t>วังทรายพูน</t>
  </si>
  <si>
    <t>โพธิ์ประทับช้าง</t>
  </si>
  <si>
    <t>ตะพานหิน</t>
  </si>
  <si>
    <t>บางมูลนาก</t>
  </si>
  <si>
    <t>โพทะเล</t>
  </si>
  <si>
    <t>สามง่าม</t>
  </si>
  <si>
    <t>ทับคล้อ</t>
  </si>
  <si>
    <t>สากเหล็ก</t>
  </si>
  <si>
    <t>บึงนาราง</t>
  </si>
  <si>
    <t>ดงเจริญ</t>
  </si>
  <si>
    <t>วชิรบารมี</t>
  </si>
  <si>
    <t>พิษณุโลก</t>
  </si>
  <si>
    <t>เมืองพิษณุโลก</t>
  </si>
  <si>
    <t>นครไทย</t>
  </si>
  <si>
    <t>ชาติตระการ</t>
  </si>
  <si>
    <t>บางระกำ</t>
  </si>
  <si>
    <t>บางกระทุ่ม</t>
  </si>
  <si>
    <t>พรหมพิราม</t>
  </si>
  <si>
    <t>วัดโบสถ์</t>
  </si>
  <si>
    <t>วังทอง</t>
  </si>
  <si>
    <t>เนินมะปราง</t>
  </si>
  <si>
    <t>ภูเก็ต</t>
  </si>
  <si>
    <t>เมืองภูเก็ต</t>
  </si>
  <si>
    <t>กะทู้</t>
  </si>
  <si>
    <t>ถลาง</t>
  </si>
  <si>
    <t>มหาสารคาม</t>
  </si>
  <si>
    <t>เมืองมหาสารคาม</t>
  </si>
  <si>
    <t>แกดำ</t>
  </si>
  <si>
    <t>โกสุมพิสัย</t>
  </si>
  <si>
    <t>กันทรวิชัย</t>
  </si>
  <si>
    <t>เชียงยืน</t>
  </si>
  <si>
    <t>บรบือ</t>
  </si>
  <si>
    <t>นาเชือก</t>
  </si>
  <si>
    <t>พยัคฆภูมิพิสัย</t>
  </si>
  <si>
    <t>วาปีปทุม</t>
  </si>
  <si>
    <t>นาดูน</t>
  </si>
  <si>
    <t>ยางสีสุราช</t>
  </si>
  <si>
    <t>กุดรัง</t>
  </si>
  <si>
    <t>ชื่นชม</t>
  </si>
  <si>
    <t>มุกดาหาร</t>
  </si>
  <si>
    <t>เมืองมุกดาหาร</t>
  </si>
  <si>
    <t>นิคมคำสร้อย</t>
  </si>
  <si>
    <t>ดอนตาล</t>
  </si>
  <si>
    <t>ดงหลวง</t>
  </si>
  <si>
    <t>คำชะอี</t>
  </si>
  <si>
    <t>หว้านใหญ่</t>
  </si>
  <si>
    <t>หนองสูง</t>
  </si>
  <si>
    <t>ยะลา</t>
  </si>
  <si>
    <t>เมืองยะลา</t>
  </si>
  <si>
    <t>เบตง</t>
  </si>
  <si>
    <t>บันนังสตา</t>
  </si>
  <si>
    <t>ธารโต</t>
  </si>
  <si>
    <t>ยะหา</t>
  </si>
  <si>
    <t>รามัน</t>
  </si>
  <si>
    <t>กาบัง</t>
  </si>
  <si>
    <t>กรงปินัง</t>
  </si>
  <si>
    <t>ยโสธร</t>
  </si>
  <si>
    <t>เมืองยโสธร</t>
  </si>
  <si>
    <t>ทรายมูล</t>
  </si>
  <si>
    <t>กุดชุม</t>
  </si>
  <si>
    <t>คำเขื่อนแก้ว</t>
  </si>
  <si>
    <t>ป่าติ้ว</t>
  </si>
  <si>
    <t>มหาชนะชัย</t>
  </si>
  <si>
    <t>ค้อวัง</t>
  </si>
  <si>
    <t>เลิงนกทา</t>
  </si>
  <si>
    <t>ไทยเจริญ</t>
  </si>
  <si>
    <t>ระนอง</t>
  </si>
  <si>
    <t>เมืองระนอง</t>
  </si>
  <si>
    <t>ละอุ่น</t>
  </si>
  <si>
    <t>กะเปอร์</t>
  </si>
  <si>
    <t>กระบุรี</t>
  </si>
  <si>
    <t>สุขสำราญ</t>
  </si>
  <si>
    <t>ระยอง</t>
  </si>
  <si>
    <t>เมืองระยอง</t>
  </si>
  <si>
    <t>บ้านฉาง</t>
  </si>
  <si>
    <t>แกลง</t>
  </si>
  <si>
    <t>วังจันทร์</t>
  </si>
  <si>
    <t>บ้านค่าย</t>
  </si>
  <si>
    <t>ปลวกแดง</t>
  </si>
  <si>
    <t>เขาชะเมา</t>
  </si>
  <si>
    <t>นิคมพัฒนา</t>
  </si>
  <si>
    <t>ราชบุรี</t>
  </si>
  <si>
    <t>เมืองราชบุรี</t>
  </si>
  <si>
    <t>จอมบึง</t>
  </si>
  <si>
    <t>สวนผึ้ง</t>
  </si>
  <si>
    <t>ดำเนินสะดวก</t>
  </si>
  <si>
    <t>บ้านโป่ง</t>
  </si>
  <si>
    <t>บางแพ</t>
  </si>
  <si>
    <t>โพธาราม</t>
  </si>
  <si>
    <t>ปากท่อ</t>
  </si>
  <si>
    <t>วัดเพลง</t>
  </si>
  <si>
    <t>บ้านคา</t>
  </si>
  <si>
    <t>ร้อยเอ็ด</t>
  </si>
  <si>
    <t>เมืองร้อยเอ็ด</t>
  </si>
  <si>
    <t>เกษตรวิสัย</t>
  </si>
  <si>
    <t>ปทุมรัตต์</t>
  </si>
  <si>
    <t>จตุรพักตรพิมาน</t>
  </si>
  <si>
    <t>ธวัชบุรี</t>
  </si>
  <si>
    <t>พนมไพร</t>
  </si>
  <si>
    <t>โพนทอง</t>
  </si>
  <si>
    <t>โพธิ์ชัย</t>
  </si>
  <si>
    <t>หนองพอก</t>
  </si>
  <si>
    <t>เสลภูมิ</t>
  </si>
  <si>
    <t>สุวรรณภูมิ</t>
  </si>
  <si>
    <t>เมืองสรวง</t>
  </si>
  <si>
    <t>โพนทราย</t>
  </si>
  <si>
    <t>อาจสามารถ</t>
  </si>
  <si>
    <t>เมยวดี</t>
  </si>
  <si>
    <t>ศรีสมเด็จ</t>
  </si>
  <si>
    <t>จังหาร</t>
  </si>
  <si>
    <t>เชียงขวัญ</t>
  </si>
  <si>
    <t>หนองฮี</t>
  </si>
  <si>
    <t>ทุ่งเขาหลวง</t>
  </si>
  <si>
    <t>ลพบุรี</t>
  </si>
  <si>
    <t>เมืองลพบุรี</t>
  </si>
  <si>
    <t>พัฒนานิคม</t>
  </si>
  <si>
    <t>โคกสำโรง</t>
  </si>
  <si>
    <t>ชัยบาดาล</t>
  </si>
  <si>
    <t>ท่าวุ้ง</t>
  </si>
  <si>
    <t>บ้านหมี่</t>
  </si>
  <si>
    <t>ท่าหลวง</t>
  </si>
  <si>
    <t>สระโบสถ์</t>
  </si>
  <si>
    <t>โคกเจริญ</t>
  </si>
  <si>
    <t>ลำสนธิ</t>
  </si>
  <si>
    <t>หนองม่วง</t>
  </si>
  <si>
    <t>ลำปาง</t>
  </si>
  <si>
    <t>เมืองลำปาง</t>
  </si>
  <si>
    <t>แม่เมาะ</t>
  </si>
  <si>
    <t>เกาะคา</t>
  </si>
  <si>
    <t>เสริมงาม</t>
  </si>
  <si>
    <t>งาว</t>
  </si>
  <si>
    <t>แจ้ห่ม</t>
  </si>
  <si>
    <t>วังเหนือ</t>
  </si>
  <si>
    <t>เถิน</t>
  </si>
  <si>
    <t>แม่พริก</t>
  </si>
  <si>
    <t>แม่ทะ</t>
  </si>
  <si>
    <t>สบปราบ</t>
  </si>
  <si>
    <t>ห้างฉัตร</t>
  </si>
  <si>
    <t>เมืองปาน</t>
  </si>
  <si>
    <t>ลำพูน</t>
  </si>
  <si>
    <t>เมืองลำพูน</t>
  </si>
  <si>
    <t>แม่ทา</t>
  </si>
  <si>
    <t>บ้านโฮ่ง</t>
  </si>
  <si>
    <t>ลี้</t>
  </si>
  <si>
    <t>ทุ่งหัวช้าง</t>
  </si>
  <si>
    <t>ป่าซาง</t>
  </si>
  <si>
    <t>บ้านธิ</t>
  </si>
  <si>
    <t>เวียงหนองล่อง</t>
  </si>
  <si>
    <t>ศรีสะเกษ</t>
  </si>
  <si>
    <t>เมืองศรีสะเกษ</t>
  </si>
  <si>
    <t>ยางชุมน้อย</t>
  </si>
  <si>
    <t>กันทรารมย์</t>
  </si>
  <si>
    <t>กันทรลักษ์</t>
  </si>
  <si>
    <t>ขุขันธ์</t>
  </si>
  <si>
    <t>ไพรบึง</t>
  </si>
  <si>
    <t>ปรางค์กู่</t>
  </si>
  <si>
    <t>ขุนหาญ</t>
  </si>
  <si>
    <t>ราษีไศล</t>
  </si>
  <si>
    <t>อุทุมพรพิสัย</t>
  </si>
  <si>
    <t>บึงบูรพ์</t>
  </si>
  <si>
    <t>ห้วยทับทัน</t>
  </si>
  <si>
    <t>โนนคูณ</t>
  </si>
  <si>
    <t>ศรีรัตนะ</t>
  </si>
  <si>
    <t>น้ำเกลี้ยง</t>
  </si>
  <si>
    <t>วังหิน</t>
  </si>
  <si>
    <t>ภูสิงห์</t>
  </si>
  <si>
    <t>เมืองจันทร์</t>
  </si>
  <si>
    <t>เบญจลักษ์</t>
  </si>
  <si>
    <t>พยุห์</t>
  </si>
  <si>
    <t>โพธิ์ศรีสุวรรณ</t>
  </si>
  <si>
    <t>ศิลาลาด</t>
  </si>
  <si>
    <t>สกลนคร</t>
  </si>
  <si>
    <t>เมืองสกลนคร</t>
  </si>
  <si>
    <t>กุสุมาลย์</t>
  </si>
  <si>
    <t>กุดบาก</t>
  </si>
  <si>
    <t>พรรณานิคม</t>
  </si>
  <si>
    <t>พังโคน</t>
  </si>
  <si>
    <t>วาริชภูมิ</t>
  </si>
  <si>
    <t>นิคมน้ำอูน</t>
  </si>
  <si>
    <t>วานรนิวาส</t>
  </si>
  <si>
    <t>คำตากล้า</t>
  </si>
  <si>
    <t>บ้านม่วง</t>
  </si>
  <si>
    <t>อากาศอำนวย</t>
  </si>
  <si>
    <t>สว่างแดนดิน</t>
  </si>
  <si>
    <t>ส่องดาว</t>
  </si>
  <si>
    <t>เต่างอย</t>
  </si>
  <si>
    <t>โคกศรีสุพรรณ</t>
  </si>
  <si>
    <t>เจริญศิลป์</t>
  </si>
  <si>
    <t>โพนนาแก้ว</t>
  </si>
  <si>
    <t>ภูพาน</t>
  </si>
  <si>
    <t>สงขลา</t>
  </si>
  <si>
    <t>เมืองสงขลา</t>
  </si>
  <si>
    <t>สทิงพระ</t>
  </si>
  <si>
    <t>จะนะ</t>
  </si>
  <si>
    <t>นาทวี</t>
  </si>
  <si>
    <t>เทพา</t>
  </si>
  <si>
    <t>สะบ้าย้อย</t>
  </si>
  <si>
    <t>ระโนด</t>
  </si>
  <si>
    <t>กระแสสินธุ์</t>
  </si>
  <si>
    <t>รัตภูมิ</t>
  </si>
  <si>
    <t>สะเดา</t>
  </si>
  <si>
    <t>หาดใหญ่</t>
  </si>
  <si>
    <t>นาหม่อม</t>
  </si>
  <si>
    <t>ควนเนียง</t>
  </si>
  <si>
    <t>บางกล่ำ</t>
  </si>
  <si>
    <t>สิงหนคร</t>
  </si>
  <si>
    <t>คลองหอยโข่ง</t>
  </si>
  <si>
    <t>สตูล</t>
  </si>
  <si>
    <t>เมืองสตูล</t>
  </si>
  <si>
    <t>ควนโดน</t>
  </si>
  <si>
    <t>ควนกาหลง</t>
  </si>
  <si>
    <t>ท่าแพ</t>
  </si>
  <si>
    <t>ละงู</t>
  </si>
  <si>
    <t>ทุ่งหว้า</t>
  </si>
  <si>
    <t>มะนัง</t>
  </si>
  <si>
    <t>สมุทรปราการ</t>
  </si>
  <si>
    <t>เมืองสมุทรปราการ</t>
  </si>
  <si>
    <t>บางบ่อ</t>
  </si>
  <si>
    <t>บางพลี</t>
  </si>
  <si>
    <t>พระประแดง</t>
  </si>
  <si>
    <t>พระสมุทรเจดีย์</t>
  </si>
  <si>
    <t>บางเสาธง</t>
  </si>
  <si>
    <t>สมุทรสงคราม</t>
  </si>
  <si>
    <t>เมืองสมุทรสงคราม</t>
  </si>
  <si>
    <t>บางคนที</t>
  </si>
  <si>
    <t>อัมพวา</t>
  </si>
  <si>
    <t>สมุทรสาคร</t>
  </si>
  <si>
    <t>เมืองสมุทรสาคร</t>
  </si>
  <si>
    <t>กระทุ่มแบน</t>
  </si>
  <si>
    <t>บ้านแพ้ว</t>
  </si>
  <si>
    <t>สระบุรี</t>
  </si>
  <si>
    <t>เมืองสระบุรี</t>
  </si>
  <si>
    <t>แก่งคอย</t>
  </si>
  <si>
    <t>หนองแค</t>
  </si>
  <si>
    <t>วิหารแดง</t>
  </si>
  <si>
    <t>หนองแซง</t>
  </si>
  <si>
    <t>บ้านหมอ</t>
  </si>
  <si>
    <t>ดอนพุด</t>
  </si>
  <si>
    <t>หนองโดน</t>
  </si>
  <si>
    <t>พระพุทธบาท</t>
  </si>
  <si>
    <t>เสาไห้</t>
  </si>
  <si>
    <t>มวกเหล็ก</t>
  </si>
  <si>
    <t>วังม่วง</t>
  </si>
  <si>
    <t>สระแก้ว</t>
  </si>
  <si>
    <t>เมืองสระแก้ว</t>
  </si>
  <si>
    <t>คลองหาด</t>
  </si>
  <si>
    <t>ตาพระยา</t>
  </si>
  <si>
    <t>วังน้ำเย็น</t>
  </si>
  <si>
    <t>วัฒนานคร</t>
  </si>
  <si>
    <t>อรัญประเทศ</t>
  </si>
  <si>
    <t>เขาฉกรรจ์</t>
  </si>
  <si>
    <t>โคกสูง</t>
  </si>
  <si>
    <t>วังสมบูรณ์</t>
  </si>
  <si>
    <t>สิงห์บุรี</t>
  </si>
  <si>
    <t>เมืองสิงห์บุรี</t>
  </si>
  <si>
    <t>บางระจัน</t>
  </si>
  <si>
    <t>ค่ายบางระจัน</t>
  </si>
  <si>
    <t>พรหมบุรี</t>
  </si>
  <si>
    <t>ท่าช้าง</t>
  </si>
  <si>
    <t>อินทร์บุรี</t>
  </si>
  <si>
    <t>สุพรรณบุรี</t>
  </si>
  <si>
    <t>เมืองสุพรรณบุรี</t>
  </si>
  <si>
    <t>เดิมบางนางบวช</t>
  </si>
  <si>
    <t>ด่านช้าง</t>
  </si>
  <si>
    <t>บางปลาม้า</t>
  </si>
  <si>
    <t>ศรีประจันต์</t>
  </si>
  <si>
    <t>ดอนเจดีย์</t>
  </si>
  <si>
    <t>สองพี่น้อง</t>
  </si>
  <si>
    <t>สามชุก</t>
  </si>
  <si>
    <t>อู่ทอง</t>
  </si>
  <si>
    <t>หนองหญ้าไซ</t>
  </si>
  <si>
    <t>สุราษฎร์ธานี</t>
  </si>
  <si>
    <t>เมืองสุราษฎร์ธานี</t>
  </si>
  <si>
    <t>กาญจนดิษฐ์</t>
  </si>
  <si>
    <t>ดอนสัก</t>
  </si>
  <si>
    <t>เกาะสมุย</t>
  </si>
  <si>
    <t>เกาะพะงัน</t>
  </si>
  <si>
    <t>ไชยา</t>
  </si>
  <si>
    <t>ท่าชนะ</t>
  </si>
  <si>
    <t>คีรีรัฐนิคม</t>
  </si>
  <si>
    <t>บ้านตาขุน</t>
  </si>
  <si>
    <t>พนม</t>
  </si>
  <si>
    <t>ท่าฉาง</t>
  </si>
  <si>
    <t>บ้านนาสาร</t>
  </si>
  <si>
    <t>บ้านนาเดิม</t>
  </si>
  <si>
    <t>เคียนซา</t>
  </si>
  <si>
    <t>เวียงสระ</t>
  </si>
  <si>
    <t>พระแสง</t>
  </si>
  <si>
    <t>พุนพิน</t>
  </si>
  <si>
    <t>ชัยบุรี</t>
  </si>
  <si>
    <t>วิภาวดี</t>
  </si>
  <si>
    <t>สุรินทร์</t>
  </si>
  <si>
    <t>เมืองสุรินทร์</t>
  </si>
  <si>
    <t>ชุมพลบุรี</t>
  </si>
  <si>
    <t>ท่าตูม</t>
  </si>
  <si>
    <t>จอมพระ</t>
  </si>
  <si>
    <t>ปราสาท</t>
  </si>
  <si>
    <t>กาบเชิง</t>
  </si>
  <si>
    <t>รัตนบุรี</t>
  </si>
  <si>
    <t>สนม</t>
  </si>
  <si>
    <t>ศีขรภูมิ</t>
  </si>
  <si>
    <t>สังขะ</t>
  </si>
  <si>
    <t>ลำดวน</t>
  </si>
  <si>
    <t>สำโรงทาบ</t>
  </si>
  <si>
    <t>บัวเชด</t>
  </si>
  <si>
    <t>พนมดงรัก</t>
  </si>
  <si>
    <t>ศรีณรงค์</t>
  </si>
  <si>
    <t>เขวาสินรินทร์</t>
  </si>
  <si>
    <t>โนนนารายณ์</t>
  </si>
  <si>
    <t>สุโขทัย</t>
  </si>
  <si>
    <t>เมืองสุโขทัย</t>
  </si>
  <si>
    <t>บ้านด่านลานหอย</t>
  </si>
  <si>
    <t>คีรีมาศ</t>
  </si>
  <si>
    <t>กงไกรลาศ</t>
  </si>
  <si>
    <t>ศรีสัชนาลัย</t>
  </si>
  <si>
    <t>ศรีสำโรง</t>
  </si>
  <si>
    <t>สวรรคโลก</t>
  </si>
  <si>
    <t>ศรีนคร</t>
  </si>
  <si>
    <t>ทุ่งเสลี่ยม</t>
  </si>
  <si>
    <t>หนองคาย</t>
  </si>
  <si>
    <t>เมืองหนองคาย</t>
  </si>
  <si>
    <t>ท่าบ่อ</t>
  </si>
  <si>
    <t>โพนพิสัย</t>
  </si>
  <si>
    <t>ศรีเชียงใหม่</t>
  </si>
  <si>
    <t>สังคม</t>
  </si>
  <si>
    <t>สระใคร</t>
  </si>
  <si>
    <t>เฝ้าไร่</t>
  </si>
  <si>
    <t>รัตนวาปี</t>
  </si>
  <si>
    <t>โพธิ์ตาก</t>
  </si>
  <si>
    <t>หนองบัวลำภู</t>
  </si>
  <si>
    <t>เมืองหนองบัวลำภู</t>
  </si>
  <si>
    <t>นากลาง</t>
  </si>
  <si>
    <t>โนนสัง</t>
  </si>
  <si>
    <t>ศรีบุญเรือง</t>
  </si>
  <si>
    <t>สุวรรณคูหา</t>
  </si>
  <si>
    <t>นาวัง</t>
  </si>
  <si>
    <t>อำนาจเจริญ</t>
  </si>
  <si>
    <t>เมืองอำนาจเจริญ</t>
  </si>
  <si>
    <t>ชานุมาน</t>
  </si>
  <si>
    <t>ปทุมราชวงศา</t>
  </si>
  <si>
    <t>พนา</t>
  </si>
  <si>
    <t>เสนางคนิคม</t>
  </si>
  <si>
    <t>หัวตะพาน</t>
  </si>
  <si>
    <t>ลืออำนาจ</t>
  </si>
  <si>
    <t>อุดรธานี</t>
  </si>
  <si>
    <t>เมืองอุดรธานี</t>
  </si>
  <si>
    <t>กุดจับ</t>
  </si>
  <si>
    <t>หนองวัวซอ</t>
  </si>
  <si>
    <t>กุมภวาปี</t>
  </si>
  <si>
    <t>โนนสะอาด</t>
  </si>
  <si>
    <t>หนองหาน</t>
  </si>
  <si>
    <t>ทุ่งฝน</t>
  </si>
  <si>
    <t>ไชยวาน</t>
  </si>
  <si>
    <t>ศรีธาตุ</t>
  </si>
  <si>
    <t>วังสามหมอ</t>
  </si>
  <si>
    <t>บ้านดุง</t>
  </si>
  <si>
    <t>บ้านผือ</t>
  </si>
  <si>
    <t>น้ำโสม</t>
  </si>
  <si>
    <t>เพ็ญ</t>
  </si>
  <si>
    <t>สร้างคอม</t>
  </si>
  <si>
    <t>หนองแสง</t>
  </si>
  <si>
    <t>นายูง</t>
  </si>
  <si>
    <t>พิบูลย์รักษ์</t>
  </si>
  <si>
    <t>กู่แก้ว</t>
  </si>
  <si>
    <t>ประจักษ์ศิลปาคม</t>
  </si>
  <si>
    <t>อุตรดิตถ์</t>
  </si>
  <si>
    <t>เมืองอุตรดิตถ์</t>
  </si>
  <si>
    <t>ตรอน</t>
  </si>
  <si>
    <t>ท่าปลา</t>
  </si>
  <si>
    <t>น้ำปาด</t>
  </si>
  <si>
    <t>ฟากท่า</t>
  </si>
  <si>
    <t>บ้านโคก</t>
  </si>
  <si>
    <t>พิชัย</t>
  </si>
  <si>
    <t>ลับแล</t>
  </si>
  <si>
    <t>ทองแสนขัน</t>
  </si>
  <si>
    <t>อุทัยธานี</t>
  </si>
  <si>
    <t>เมืองอุทัยธานี</t>
  </si>
  <si>
    <t>ทัพทัน</t>
  </si>
  <si>
    <t>สว่างอารมณ์</t>
  </si>
  <si>
    <t>หนองฉาง</t>
  </si>
  <si>
    <t>หนองขาหย่าง</t>
  </si>
  <si>
    <t>บ้านไร่</t>
  </si>
  <si>
    <t>ลานสัก</t>
  </si>
  <si>
    <t>ห้วยคต</t>
  </si>
  <si>
    <t>อุบลราชธานี</t>
  </si>
  <si>
    <t>เมืองอุบลราชธานี</t>
  </si>
  <si>
    <t>ศรีเมืองใหม่</t>
  </si>
  <si>
    <t>โขงเจียม</t>
  </si>
  <si>
    <t>เขื่องใน</t>
  </si>
  <si>
    <t>เขมราฐ</t>
  </si>
  <si>
    <t>เดชอุดม</t>
  </si>
  <si>
    <t>นาจะหลวย</t>
  </si>
  <si>
    <t>น้ำยืน</t>
  </si>
  <si>
    <t>บุณฑริก</t>
  </si>
  <si>
    <t>ตระการพืชผล</t>
  </si>
  <si>
    <t>กุดข้าวปุ้น</t>
  </si>
  <si>
    <t>ม่วงสามสิบ</t>
  </si>
  <si>
    <t>วารินชำราบ</t>
  </si>
  <si>
    <t>พิบูลมังสาหาร</t>
  </si>
  <si>
    <t>ตาลสุม</t>
  </si>
  <si>
    <t>โพธิ์ไทร</t>
  </si>
  <si>
    <t>สำโรง</t>
  </si>
  <si>
    <t>ดอนมดแดง</t>
  </si>
  <si>
    <t>สิรินธร</t>
  </si>
  <si>
    <t>ทุ่งศรีอุดม</t>
  </si>
  <si>
    <t>นาตาล</t>
  </si>
  <si>
    <t>เหล่าเสือโก้ก</t>
  </si>
  <si>
    <t>สว่างวีระวงศ์</t>
  </si>
  <si>
    <t>น้ำขุ่น</t>
  </si>
  <si>
    <t>นาเยีย</t>
  </si>
  <si>
    <t>อ่างทอง</t>
  </si>
  <si>
    <t>เมืองอ่างทอง</t>
  </si>
  <si>
    <t>ไชโย</t>
  </si>
  <si>
    <t>ป่าโมก</t>
  </si>
  <si>
    <t>โพธิ์ทอง</t>
  </si>
  <si>
    <t>แสวงหา</t>
  </si>
  <si>
    <t>วิเศษชัยชาญ</t>
  </si>
  <si>
    <t>สามโก้</t>
  </si>
  <si>
    <t>เชียงราย</t>
  </si>
  <si>
    <t>เมืองเชียงราย</t>
  </si>
  <si>
    <t>เวียงชัย</t>
  </si>
  <si>
    <t>เชียงของ</t>
  </si>
  <si>
    <t>เทิง</t>
  </si>
  <si>
    <t>พาน</t>
  </si>
  <si>
    <t>ป่าแดด</t>
  </si>
  <si>
    <t>แม่จัน</t>
  </si>
  <si>
    <t>เชียงแสน</t>
  </si>
  <si>
    <t>แม่สาย</t>
  </si>
  <si>
    <t>แม่สรวย</t>
  </si>
  <si>
    <t>เวียงป่าเป้า</t>
  </si>
  <si>
    <t>พญาเม็งราย</t>
  </si>
  <si>
    <t>เวียงแก่น</t>
  </si>
  <si>
    <t>ขุนตาล</t>
  </si>
  <si>
    <t>แม่ฟ้าหลวง</t>
  </si>
  <si>
    <t>แม่ลาว</t>
  </si>
  <si>
    <t>เวียงเชียงรุ้ง</t>
  </si>
  <si>
    <t>ดอยหลวง</t>
  </si>
  <si>
    <t>เชียงใหม่</t>
  </si>
  <si>
    <t>เมืองเชียงใหม่</t>
  </si>
  <si>
    <t>จอมทอง</t>
  </si>
  <si>
    <t>แม่แจ่ม</t>
  </si>
  <si>
    <t>เชียงดาว</t>
  </si>
  <si>
    <t>ดอยสะเก็ด</t>
  </si>
  <si>
    <t>แม่แตง</t>
  </si>
  <si>
    <t>แม่ริม</t>
  </si>
  <si>
    <t>สะเมิง</t>
  </si>
  <si>
    <t>ฝาง</t>
  </si>
  <si>
    <t>แม่อาย</t>
  </si>
  <si>
    <t>พร้าว</t>
  </si>
  <si>
    <t>สันป่าตอง</t>
  </si>
  <si>
    <t>สันกำแพง</t>
  </si>
  <si>
    <t>สันทราย</t>
  </si>
  <si>
    <t>หางดง</t>
  </si>
  <si>
    <t>ฮอด</t>
  </si>
  <si>
    <t>ดอยเต่า</t>
  </si>
  <si>
    <t>อมก๋อย</t>
  </si>
  <si>
    <t>สารภี</t>
  </si>
  <si>
    <t>เวียงแหง</t>
  </si>
  <si>
    <t>ไชยปราการ</t>
  </si>
  <si>
    <t>แม่วาง</t>
  </si>
  <si>
    <t>แม่ออน</t>
  </si>
  <si>
    <t>ดอยหล่อ</t>
  </si>
  <si>
    <t>กัลยาณิวัฒนา</t>
  </si>
  <si>
    <t>เพชรบุรี</t>
  </si>
  <si>
    <t>เมืองเพชรบุรี</t>
  </si>
  <si>
    <t>เขาย้อย</t>
  </si>
  <si>
    <t>หนองหญ้าปล้อง</t>
  </si>
  <si>
    <t>ชะอำ</t>
  </si>
  <si>
    <t>ท่ายาง</t>
  </si>
  <si>
    <t>บ้านลาด</t>
  </si>
  <si>
    <t>บ้านแหลม</t>
  </si>
  <si>
    <t>แก่งกระจาน</t>
  </si>
  <si>
    <t>เพชรบูรณ์</t>
  </si>
  <si>
    <t>เมืองเพชรบูรณ์</t>
  </si>
  <si>
    <t>ชนแดน</t>
  </si>
  <si>
    <t>หล่มสัก</t>
  </si>
  <si>
    <t>หล่มเก่า</t>
  </si>
  <si>
    <t>วิเชียรบุรี</t>
  </si>
  <si>
    <t>ศรีเทพ</t>
  </si>
  <si>
    <t>หนองไผ่</t>
  </si>
  <si>
    <t>บึงสามพัน</t>
  </si>
  <si>
    <t>น้ำหนาว</t>
  </si>
  <si>
    <t>วังโป่ง</t>
  </si>
  <si>
    <t>เขาค้อ</t>
  </si>
  <si>
    <t>เลย</t>
  </si>
  <si>
    <t>เมืองเลย</t>
  </si>
  <si>
    <t>นาด้วง</t>
  </si>
  <si>
    <t>เชียงคาน</t>
  </si>
  <si>
    <t>ปากชม</t>
  </si>
  <si>
    <t>ด่านซ้าย</t>
  </si>
  <si>
    <t>นาแห้ว</t>
  </si>
  <si>
    <t>ภูเรือ</t>
  </si>
  <si>
    <t>ท่าลี่</t>
  </si>
  <si>
    <t>วังสะพุง</t>
  </si>
  <si>
    <t>ภูกระดึง</t>
  </si>
  <si>
    <t>ภูหลวง</t>
  </si>
  <si>
    <t>ผาขาว</t>
  </si>
  <si>
    <t>เอราวัณ</t>
  </si>
  <si>
    <t>หนองหิน</t>
  </si>
  <si>
    <t>แพร่</t>
  </si>
  <si>
    <t>เมืองแพร่</t>
  </si>
  <si>
    <t>ร้องกวาง</t>
  </si>
  <si>
    <t>ลอง</t>
  </si>
  <si>
    <t>สูงเม่น</t>
  </si>
  <si>
    <t>เด่นชัย</t>
  </si>
  <si>
    <t>สอง</t>
  </si>
  <si>
    <t>วังชิ้น</t>
  </si>
  <si>
    <t>หนองม่วงไข่</t>
  </si>
  <si>
    <t>แม่ฮ่องสอน</t>
  </si>
  <si>
    <t>เมืองแม่ฮ่องสอน</t>
  </si>
  <si>
    <t>ขุนยวม</t>
  </si>
  <si>
    <t>ปาย</t>
  </si>
  <si>
    <t>แม่สะเรียง</t>
  </si>
  <si>
    <t>แม่ลาน้อย</t>
  </si>
  <si>
    <t>สบเมย</t>
  </si>
  <si>
    <t>ปางมะผ้า</t>
  </si>
  <si>
    <t>รายงานสรุปการบันทึกข้อมูลอาสาสมัครเกษตร (อกษ.)</t>
  </si>
  <si>
    <t>จังหวัด</t>
  </si>
  <si>
    <t>จำนวน (ราย)</t>
  </si>
  <si>
    <t>ส่วนกลาง</t>
  </si>
  <si>
    <t>เขต 1</t>
  </si>
  <si>
    <t>เขต 2</t>
  </si>
  <si>
    <t>เขต 3</t>
  </si>
  <si>
    <t>เขต 4</t>
  </si>
  <si>
    <t>เขต 5</t>
  </si>
  <si>
    <t>เขต 6</t>
  </si>
  <si>
    <t>เขต 7</t>
  </si>
  <si>
    <t>เขต 8</t>
  </si>
  <si>
    <t>เขต 9</t>
  </si>
  <si>
    <t>เขตพื้นที่</t>
  </si>
  <si>
    <t>จำนวนอาสา (ราย)</t>
  </si>
  <si>
    <t>รวมทั้งหมด</t>
  </si>
  <si>
    <r>
      <rPr>
        <b/>
        <sz val="16"/>
        <color theme="1"/>
        <rFont val="TH SarabunPSK"/>
        <family val="2"/>
      </rPr>
      <t>*** หมายเหตุ ***</t>
    </r>
    <r>
      <rPr>
        <sz val="16"/>
        <color theme="1"/>
        <rFont val="TH SarabunPSK"/>
        <family val="2"/>
      </rPr>
      <t xml:space="preserve">
1. ใส่ข้อมูลในคอลัม "บันทึกในระบบ"
2. ไปที่ Sheet ชื่อ "DASH"
3. กดปุ่ม Alt + F5 ที่ Keyboard พร้อมกัน</t>
    </r>
  </si>
  <si>
    <t>คอลัมน์1</t>
  </si>
  <si>
    <t>190+D48D3:D33</t>
  </si>
  <si>
    <t>รวมจำนวนอาสาสมัครเกษตร (ด้านปศุสัตว์ 48,717 ราย)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</si>
</sst>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Tahoma"/>
      <family val="2"/>
      <charset val="222"/>
      <scheme val="minor"/>
    </font>
    <font>
      <sz val="16"/>
      <color theme="1"/>
      <name val="TH SarabunPSK"/>
      <family val="2"/>
    </font>
    <font>
      <b/>
      <sz val="16"/>
      <color theme="1"/>
      <name val="TH SarabunPSK"/>
      <family val="2"/>
    </font>
    <font>
      <b/>
      <sz val="16"/>
      <color theme="0"/>
      <name val="TH SarabunPSK"/>
      <family val="2"/>
    </font>
    <font>
      <b/>
      <sz val="12"/>
      <color theme="1"/>
      <name val="Tahoma"/>
      <family val="2"/>
      <scheme val="minor"/>
    </font>
    <font>
      <b/>
      <sz val="16"/>
      <name val="TH SarabunPSK"/>
      <family val="2"/>
    </font>
    <font>
      <sz val="16"/>
      <color theme="1"/>
      <name val="TH SarabunPSK"/>
    </font>
    <font>
      <b/>
      <sz val="16"/>
      <color theme="0"/>
      <name val="TH SarabunPSK"/>
    </font>
  </fonts>
  <fills count="10">
    <fill>
      <patternFill patternType="none"/>
    </fill>
    <fill>
      <patternFill patternType="gray125"/>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5" borderId="0" xfId="0" applyFont="1" applyFill="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center" vertical="center"/>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3" fontId="2" fillId="3"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3" fontId="1" fillId="0" borderId="1" xfId="0" applyNumberFormat="1" applyFont="1" applyBorder="1" applyAlignment="1">
      <alignment horizontal="center" vertical="center" wrapText="1"/>
    </xf>
    <xf numFmtId="0" fontId="1" fillId="0" borderId="0" xfId="0" applyFont="1" applyAlignment="1">
      <alignment horizontal="left" vertical="center"/>
    </xf>
    <xf numFmtId="3" fontId="1" fillId="0" borderId="0" xfId="0" applyNumberFormat="1" applyFont="1" applyAlignment="1">
      <alignment horizontal="center" vertical="center"/>
    </xf>
    <xf numFmtId="3" fontId="1" fillId="0" borderId="1" xfId="0" applyNumberFormat="1" applyFont="1" applyBorder="1" applyAlignment="1" applyProtection="1">
      <alignment horizontal="center" vertical="center" wrapText="1"/>
      <protection locked="0"/>
    </xf>
    <xf numFmtId="0" fontId="2" fillId="0" borderId="0" xfId="0" applyFont="1" applyAlignment="1">
      <alignment vertical="center"/>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center" vertical="center"/>
    </xf>
    <xf numFmtId="0" fontId="1" fillId="9" borderId="0" xfId="0" applyFont="1" applyFill="1" applyAlignment="1">
      <alignment horizontal="left" vertical="center" wrapText="1"/>
    </xf>
    <xf numFmtId="0" fontId="1" fillId="5" borderId="0" xfId="0" applyFont="1" applyFill="1" applyAlignment="1" applyProtection="1">
      <alignment horizontal="center" vertical="center"/>
      <protection locked="0"/>
    </xf>
    <xf numFmtId="0" fontId="1" fillId="5" borderId="0" xfId="0" applyFont="1" applyFill="1" applyAlignment="1" applyProtection="1">
      <alignment horizontal="left" vertical="center"/>
      <protection locked="0"/>
    </xf>
    <xf numFmtId="3" fontId="1" fillId="5" borderId="0" xfId="0" applyNumberFormat="1"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3" fontId="7" fillId="6" borderId="0" xfId="0" applyNumberFormat="1" applyFont="1" applyFill="1" applyAlignment="1" applyProtection="1">
      <alignment horizontal="center" vertical="center"/>
      <protection locked="0"/>
    </xf>
    <xf numFmtId="0" fontId="6" fillId="5" borderId="0" xfId="0" applyFont="1" applyFill="1" applyAlignment="1" applyProtection="1">
      <alignment horizontal="left" vertical="center"/>
      <protection locked="0"/>
    </xf>
    <xf numFmtId="3" fontId="6" fillId="5" borderId="0" xfId="0" applyNumberFormat="1" applyFont="1" applyFill="1" applyAlignment="1" applyProtection="1">
      <alignment horizontal="center" vertical="center"/>
      <protection locked="0"/>
    </xf>
    <xf numFmtId="0" fontId="6" fillId="7" borderId="0" xfId="0" applyFont="1" applyFill="1" applyAlignment="1" applyProtection="1">
      <alignment horizontal="left" vertical="center"/>
      <protection locked="0"/>
    </xf>
    <xf numFmtId="3" fontId="6" fillId="7"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cellXfs>
  <cellStyles count="1">
    <cellStyle name="ปกติ" xfId="0" builtinId="0"/>
  </cellStyles>
  <dxfs count="1188">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fill>
        <patternFill>
          <bgColor theme="5" tint="0.79998168889431442"/>
        </patternFill>
      </fill>
    </dxf>
    <dxf>
      <fill>
        <patternFill>
          <bgColor theme="5" tint="0.79998168889431442"/>
        </patternFill>
      </fill>
    </dxf>
    <dxf>
      <font>
        <b/>
      </font>
    </dxf>
    <dxf>
      <font>
        <b/>
      </font>
    </dxf>
    <dxf>
      <font>
        <color theme="0"/>
      </font>
    </dxf>
    <dxf>
      <font>
        <color theme="0"/>
      </font>
    </dxf>
    <dxf>
      <fill>
        <patternFill>
          <bgColor theme="5" tint="-0.249977111117893"/>
        </patternFill>
      </fill>
    </dxf>
    <dxf>
      <fill>
        <patternFill>
          <bgColor theme="5" tint="-0.249977111117893"/>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alignment horizontal="center"/>
    </dxf>
    <dxf>
      <alignment horizontal="center"/>
    </dxf>
    <dxf>
      <alignment horizontal="lef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vertical="center"/>
    </dxf>
    <dxf>
      <font>
        <sz val="16"/>
      </font>
    </dxf>
    <dxf>
      <font>
        <sz val="16"/>
      </font>
    </dxf>
    <dxf>
      <font>
        <sz val="16"/>
      </font>
    </dxf>
    <dxf>
      <font>
        <sz val="16"/>
      </font>
    </dxf>
    <dxf>
      <font>
        <sz val="16"/>
      </font>
    </dxf>
    <dxf>
      <font>
        <sz val="16"/>
      </font>
    </dxf>
    <dxf>
      <font>
        <sz val="16"/>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alignment horizontal="center"/>
    </dxf>
    <dxf>
      <alignment horizontal="center"/>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plotArea>
      <cx:plotAreaRegion>
        <cx:series layoutId="regionMap" uniqueId="{96DD5707-6926-48F0-8B1F-7DAB5F011D16}">
          <cx:tx>
            <cx:txData>
              <cx:f>_xlchart.v5.2</cx:f>
              <cx:v>จำนวนอาสา (ราย)</cx:v>
            </cx:txData>
          </cx:tx>
          <cx:dataLabels>
            <cx:spPr>
              <a:noFill/>
              <a:ln>
                <a:noFill/>
              </a:ln>
            </cx:spPr>
            <cx:txPr>
              <a:bodyPr spcFirstLastPara="1" vertOverflow="ellipsis" horzOverflow="overflow" wrap="square" lIns="0" tIns="0" rIns="0" bIns="0" anchor="ctr" anchorCtr="1"/>
              <a:lstStyle/>
              <a:p>
                <a:pPr algn="ctr" rtl="0">
                  <a:defRPr>
                    <a:solidFill>
                      <a:schemeClr val="tx1"/>
                    </a:solidFill>
                  </a:defRPr>
                </a:pPr>
                <a:endParaRPr lang="en-US" sz="850" b="0" i="0" u="none" strike="noStrike" baseline="0">
                  <a:solidFill>
                    <a:schemeClr val="tx1"/>
                  </a:solidFill>
                  <a:latin typeface="Calibri" panose="020F0502020204030204"/>
                </a:endParaRPr>
              </a:p>
            </cx:txPr>
            <cx:visibility seriesName="0" categoryName="1" value="1"/>
            <cx:separator>
</cx:separator>
          </cx:dataLabels>
          <cx:dataId val="0"/>
          <cx:layoutPr>
            <cx:regionLabelLayout val="none"/>
            <cx:geography viewedRegionType="dataOnly" cultureLanguage="en-US" cultureRegion="TH" attribution="Powered by Bing">
              <cx:geoCache provider="{E9337A44-BEBE-4D9F-B70C-5C5E7DAFC167}">
                <cx:binary>1H1pb+TYleVfEfLzUMX3uBsuA36MTfue2xciUlJx33d+GnsasNvobjRge9z2AINxNQy3exl4aQ+U
/0Y/ZQ4jgsoIKlIuhVVARzidpeTTi2Dw8N577rn3PX73uvrOtXc7TXYq3wvS71xXX76ysiz6zhdf
pNfWrT9Nd337OgnT8Kts9zr0vwi/+sq+vv3iJpmWdmB+QXkifnFtTZPstnr1ve/i3czb8DC8nmZ2
GJzlt0l9fpvmXpY+MbZ2aGd649vBwE6zxL7OyJev7j/+4P7uf9/f/fP9xx+/2rkNMjurL+vo9stX
K7/5aueL/vs9+uwdD6eX5TeYS9RdommaIvIS/tO+Xu14YWB2wzy/y8uiLMuK1H3o8dTHxFMrmd52
h9adx+wspjc3yW2a4svM/vswbeWUH45eh3mQtVfMxMX78tWlNbW9aXDzasdOQ30+poftWV9OZl/z
i9XL/b3v9g7gi/eOLCHSv0p/aegxIC0af7i/+9Hszx+fuhbPw0TdlRWNiIrSItO+5BVMNHVXpJSX
eFF5GJ7fDh0y08AMzOlTJ/Q5cLqZj/DpBrYNItjMP9/f/f7+7lf3d39+UcuB4ShUpYpC+flLXUVJ
2+WJCstq/2pfQofHHKWDZPrB7g59c/tZTOvhszi6beD86/3dr+/v7u7vfjFDCf+ELf3N7Oc/Yuip
q/M8iyLCrqDJgsqLtA+SJgkCFYRP3m/ZlC6mfp7tXMAfunB3/lMntN6iHr1BD7hH49sG4dy+AOGP
7j/+9xmQcIoA9d/u7wDhL+dwPnXdng1ka3CCKn4CrBeuZCooVFIRx5aRZHBgbuju6Iia3cg3t7rV
2T0MVwe3DcDf3N/9acYrPgKup67MM4GCeySqJPBUmXtHsmp46q4miTKQlOfDSvfRc+94OPUjKw+6
g98cqYeJPZAejm8bPjCn/7y/+9393U9bT/nxh/d3QOwHT12YZwIl72oqoaKqLpBYBYqAAEqiRAGj
OI9j3Ud3ZMPO0mmQe6HbDXxzsE6tpck9wFbGtg00eMU/dXx97hgB408Q2J66Rs/GTRBEkRAY0ey1
ipum7UoCIRKvLkhkn360Bja9DcydU+s2e+q01ge2g978Hnr94W0DEFj94f7u6/u7/3N/B8eIgPaf
T12jZ0PHCwhSirwwKcSqlSBGdoGarBC5B5qOhKiewjFuwESW5/bAWh7aNqBgaeAZf39/9+MZ2/jV
jE6C8f/5BeESdyVVIjzlHzN8UVYEnhe7D1tQ+2kARSCYfsgTuxv55k7xYGV2D6rVwW0DCwT/IRkD
ZXxxmGQqU1WSoFT0zIknkiJoYg+ni2ky3WEbgbQ0tYfQ0si2wfMfM+P5+QyYn81oB37+n/cf/+6p
m/iZrk/ZVURJpKAS86i1mo/N2AbcnqpoPayusgxo3djZU+eyPlQtTe1htTSyZVi1uRZ44NdPXY1n
IyPykJokqQ8J2ZXB0iXEqo5nLCdWh+HtBk5uPqsHx/zgliFx979m9oIghAj0528zCPGi2mZU0jq6
R3igJCoyEaQeZzhNpteWHWzo51Zn9/BaHdw23BCMQOsQhh7EJ2DYik8vaFPCriRrmkR7Cm7r5igR
EJTknqq+0IOmrhVukPyuzu6htTq4bWjNpXZABa8HzH70ciApuxIRJZmSNii1r1WW12LFQ8Og0JS6
D+1S32mWWVMvD8xu4JuzvFNraXIPqZWxbQPqh/d34BG/nGW/P4Dg/rKqkryLIEVQ/FiIFf1YRXcl
RaVUJOq6WHUAq9o5QNb7fLyWpvbQWhrZNqzmydO/39/BF0Jkglr7T611vSjhk3fByXmJKJ9BTMA4
kSVV6MWtg6k3Te1NkOom9nHqjm8bSjChP8zAgff7VvJbuquqpC0pgnOvJE50lwi8IKoUxLB9dWYz
93+QDQL4v82y3JXJPaRWxrYNrb9tq40tPf/JzKYeyiJIdv/YXb91YeKZbB1mw8sqr8qrteGWB4pU
ausjC92v+8wHzK6tELJfOg27kXVnsz6TAjBLsx+jtjS4bbDB97Xcb1YJwc+/furiPBMqZVdQUSjm
HwhGz8pEIKapKPcjmC1nVsczFgh9dhqEGwh+vek9tHqj2wYXAta8GAK6AbcI//h1d/HW3c7PRozK
AqrFXcljVZ+FtK4QAaWrmYwBt9iLXBc52Dsc4wZp8dLUHl5LI9uGFRwhSPu3ErkENC9JqN5/Pilu
qSJGe+VFvSWCmyl/S1N7EC2NbBtE/zJzfVAvYFfz6AVq+LsXtChxV5WgT4DmrVcvxF1BVjVR65ft
L+x06m5Sn3qY2APp4fi2QfTrWd4LWKDMQqiY91e8pFYhQ6sgggil73MQgcSrGnBcl1od5e7NFJHq
qXtmPan4NLMH1aeBbcMKBKKle7N0CnnVb2c//+tTl+Z5AUpG6xlsSebnWS7EiR6lIIhQGq+oPNjh
KqVIpplll9MNZPRj6O/d3B5Sy0PbhhWiU8seZgkWEPtFd8FegEZISJ8Iarx818fZQwnCEkQlhdCe
sASabe8cb4LRp5k9hD4NbCE+dzOlFgrgS7o7flcQBQ2qxFpwwPF4mYgiiN4s832c++bon9hEo9VR
vZ/PfARRN7BtEMHX/X5mPxD+XlCY1XbRlq7KbRPL/LWa6qINWuEpGiWQWs1evfTpHGnTJspsN68H
T3d4y8BZKBGgdnBxP+ri0ksmS9ouclcB5fW1HZkwJGgUvCjwi4Jvr+ChWzY6M3fON8mWluf20Foe
2m7EPv6PGdn79Yv2rmPVh6JRCe0SC9taJRCtaUG0pYqw8H6P0qcZaEd/BWizuetBmw1tGWh3P5+Z
FpjECzpAVKZETURetDAdHkLDkj7btvihqV0CkA/+cZnsXSawrKfozHo+vpjWw2ZxdNtgmYcmuL6X
DU0EkrkErweVaAWSufzadvbJqBvihabMZUjOp/WGMWk+rwdK93bbhsrcWMC2f9Zdnhdg23QXLZUq
hLm1hA7te2iIlVDqVQHZMia4szfIhuazenjMD24bGrMW15YnoFwLhvDz7vL89ZgoYHBoSBFI1+eK
OLLswNSWg6uE8OJaB3Zq5RtpP928Hjrd4W3DB9YCU/nBy8FCZMgDqghuvQjvqx0PbfTX2ooEvyj7
9dLTy+kGrf6zST1AZse2DQ0opDCSH8407T++HCZYhYF1aKrG95tX2+UXMlVoXySYL0rzpk+dwvoA
/2lmD49PA1sGSuu8FgssvqVCA93VUAYXCV2rX4OJyUTDurRuVVpPdmuXWFxvWilfmdxDbGVsy0Dr
Fgd2yhtI2kv6OBEddrIMZgwKthRzWoZG2oXVSr8mtKiIHoOibeDfVmf3YFod3Fqc0On6jy9bGhd2
NSrI8oOE08eK3wU3oBrq552bm7cxdNVrCNJ/TWl8MX09WqeL0W2DCwFqXiv6xSwlfWhPRukINOIl
JVR0t2ooQ4ht48KKifHgF9g1AmOrsM1bUNE27G5SKFqd3QNtdXDbMEPBCH8A2K9mVT5krX/urtxf
z8Kx+F2joihCSX2Ek6Ch04H0e8aPw80bu5bn9jBaHto2hL6+b5fewrbQIfmSNiTtqho6ubALQQ8b
VMTbZTB8vyL+bpqiuWSTysOnmT1cPg1sGyowmnnXFiwGzu0nM4SgdcMBviA3JyIWqyvtZit9A0KD
JK+KoO09wreIT+fTlvaltj99yprXs/Q1b9GDbc1vbC1+Dw0orXnN/gDCBahPXbvn1c2hNygKlt52
LP6xoKqoigQ4F1u29MLX4oJf2DvYmcj323r4U+f2JK6rb7Ie2dXf2Vps4TR/26H6Ny/bXC7tyqoo
oML+2b0LoPdh+U3XyNfBtcIiL6blJnSkuxvmsz+D4Hxw+6Br123Aof6yu2AvwELUtk6ogGusqk3t
+hpVQGYN/aP7tA6eDbqJjlsoH4GBY9uGAZjg/5tJTXPe/u/dtXkRJGAVarsb0lx27Uc1AfQdfQ8o
D3YfOgeE5e1+EViCvnOahIUdXN924+tOar37W/cePbjW/cq2oQefB9x+M6P1LUN56kI9L4aRtp0c
aReaXh86U1aSL2EXQpWAesfD8HK142LqovV17rueOqn16K3O7uG2OrhtiMHe7mZRCvQRxOMPMxIJ
1v+Si9/RBUsBDDhjj+xDXpRkcA+ydqFN26i80e5jDxN7SD0c3zaQIGYgSQZOYIdgim2EetlUWUTb
F2qERO4jxINpUKzjVea1drjMZatqtaLcb2lhsEHX/+rsHlarg9sGGDzgn+7bJfKA6gU7I9C/IqAm
wmtir6KIlghCKRHlRTNSj8G3u4Bt1BTxMLGHzsPxbQNmLgv+frZrAdg5vB/C1Nz14e8fdksO/+ll
HSCBnwPhI+QRbLKANdaqjOMrdtVuXpBPo50Dy05s/L0JUZ9tU9B/kx6Oa39n2zD9etaHCZN7Qe0D
reboX0ZTxYIrrmk1R2mSaqLQg+4dltt2YH5zejif1QNnfnDb0AAFRO//j9ruvY9/9y0puxCmSNvv
sr6JuU2tsHqXhw7fA+cCW1dvuP5paWoPpqWRbcMK3hCE7+ezPy9OKtBtIUCAkKHmzl+rfcxtRVKQ
COnalvqt5iAA2aa0Yj6xh9PDG24bSu0KgK7VfC77/kvH2NHeB+8HYghWiB9e0AFC/BWwmJoIStfE
1OPuaNCgqP5rwtxD9pkh9g1epFs70PO+X+ftniH1Bq6x3XB9/Tv18f3sL24h4PPViC8MqbZLgSli
1gLSx2SfaOhKI/0WASzFrjdZN9/NewTU/O22EBZEth93O8S9pLgh71L0NON/axcTzAOaSIHdIzOz
scvVBnI8tpmdT3yEzeL4loHTb4X6OPOQP31ZGg+UsLQQzekLuULruUS02KBxXcPmzh0DnAuID+1K
Gwi7y3MfYbVor9pCmRcsEbQDKP2mu1TryPLzJEIZS27UtmDZGdEq4UC3miajB6rdmmz+6j56jtLF
NNtk5+3FtB42i6NbZkWtvvRvM9EC+IAQgnaAcOCHX3eX6q9HiUi72GsMW28/0pqwqwGWTPF8mxLj
1XN1R1hmvdPuMuqiCPnU6ayXcHvTe3D1RrcMto8/aJXBtnb1f2d/t4s+Zi0B+OGFS1mg65LYMcJV
/4f+aR5bbwPCxfLsnhc8mt7uTLAMpH2uxCb4Lc9+BN/y4JahByv7+LezlTqQ3dHR+x+z5QgvuUQE
FtduwwOhvRewUDPBHoAIab0S5Hlo7ww3YBXdvB483eHtA6b1fT/5lkQMtBFiI3s802MFlHZ1m6IK
ioyOjdmrZ0Xz3poPG+3evDy3D9GsZWf+ttsGE5Q/pMi/eihkPeVcnscoEKva0hQ6KWAgK9VGfhct
au06uEU1svvMOZU4DKMNZaZPM3sAfRrYNnhAJWbyRRulsNQKru633dV6ATaBor2qStpsy48VhLAu
jhIFy0h7vu1i2m6FucEucA8Te8g8HN9CYKAczdUlIPTTb8mGRGzZpxHssfPI0akaalZoAV1Px/MI
ZY8NzehieXIfr+Wx7cQMaCEw/e7+7h9a22plduh/OPLLF60KYy8Q9OJ+WmfdK98jUvFYoYUHKK5v
G7zI0Si4aW14ZfIjAJfeeGsBhJQEuFDWbwF8QYeIZgtVUtHk9JjsydjpCvv3dR+2SHtBJTbg4wCo
nfYYmvbotoGCnBdYzNOmecL7dXeRXiBEYTkweqXxZJseh8BielTzsdVO91lzQLBcAN1mG+2juDS1
B8zSyDaDA5KHghUK9+B8f5o/pai7eC8CFFGJrMjqY6QElBrRUru2C2Z2bVk+3Zk/bO2pE1qvTTx6
g3XgLX/AtkGIlBbiBAIUZAl4vNbQnrpKzyTpIBhUxFOKHnSJnp211WClpeq9VOr7sLNLLCkxnzqX
9YgtTe1htTSyfSi1NgVHCKB+PJMiABqoBiLV3z91iZ4JV7v0h8oK3z7la4Wxi3hGDnaOQ5vMOnn2
+34AOoEN3RLs4/zU6XwGsdXpfdRWR7cQOTD5n83Q+jaYIJpvUX0SNQJeMXtBm12BDqFs3skE0rHc
yHR1g67bDdsDl+f24Foe2k6s4AURyL7+dog7ZAuUeFVNkBYa0ipcIO5YkYCtFchiuA8aKvWztT6b
NHVeLU/uw7Y8tp24gYCAeszzr598a+gRSEvYZ2lVXyc81CiCvidsGdwZ4YqtfYCtzSU+XOeNsHv0
Dn0AH/3Cf20UP3t28+s2p4wrv/Tq2cEMEQvbA6O5vcNkxTGS9mnoAvaVmY/3alqXMDRvGtx0TnPd
Ca0PZ59mrpz+l68+DdhpqId5kCW1Ht7cYmQy+3JfXFffMW/Dw/B6mtlh8L3v9g6kj46c5bdJfX6b
5l721Bgmzt96MM2mwyDDE6eXZj49+pmpi1iyltrPIdy7+fIVDEPD49tAJ75Yfp+VQLT0eMJ1E2+n
ada+EZ4igaf+4v2wpwn+BcJY3s5H0O6kgEViR0el7eOlr3aCMMksTJJ2sf+J0D4OE8MKnifyaicN
89kQNuPADpAUBWlRhN2i/tKd4Gno1WYYPFyVxb93gtw/De0gS798JREIZtH899qvqah4Ygye2IQ2
EWzohW1aVR7j19NzNDXi18l/C71KSiIilxOFhHk4brTUvjIzQ2JuYvlkYFjZccqXuCsUz2S8mqQs
b3yJ+VyiMjtU9oQkPSFCWOlUzjJmUVKxTBX9oV8050KW5sxJy0bnYxozKAzNOCjESi+4yDtUBK48
jjRpUsacywpV8PfzzJSOUoHjD0WakAERuA9qQwmLa/UgsLSUyaVya/okY0oq79U1t5djg2bFVocZ
VWLm8nIwIYZZnpQBsRxW8JY0CSyfH6ZaHLLSS97LVVgN3JKmA6eWXF2msc9qtw7369Kx9VQO6YGX
GRdSXqnDROSvNNf3hqZmucwO5KOEU+WRmdGDpuS1oSRx8Z7HK7dG6J6blDQstOwjudCUPZsatstq
yzKYkAvnZti8NRXFPQwrpxoaZXBNSjtiqWG5el3Vb9JQspgXpAMpccd+lNpMC5toEPviTayUhFlK
/daSiaFngnPgqXbGwkq7rjztnPi+wDQ7uEodz9ATp6yZFlCLoRhUDtJSGnpNLLEs4nRP8UWGTSyP
PJsO80RhfGNzeupqR0UZW0OppmclzV7XjbHvaPIb4nofSo0cOTWxGZ+IB57gTEKRSIPQFF6beKaD
ntDwpKbNZSkljm6JwlVRUYP5ReXogisdOY48UfPmyEnNcy/ULktfnLiBVQ9Uh37lV+mAL+LzLEvf
haY5LprIHURNkjE5JntgIed5GJ3GWjyN6nivEmnKgqQ4LcJ8WCklI7F8bCrSiMtrxpflfkyigElF
VTO1Skw90txDaqijMksusiKTx0oi7DtpSAY2jRIWlcJZEvoThQtjvcn4hFl+OoyT6NTiuEFaZVe5
bZ8HSTUxOC1kimxOiCJ5gxT7rw0cz73wGjFiJC8v7VK40mjxzkn8d0VZxONAzpJhXodXvmoFl45V
vVF5+yQgqbXnc9wlacyJ5fsfvIZcKhxvM9nmfD1MNaLD50d6JBUCU6h5ECfewJPFo5TQgqmKNzYr
TxcV1Rs4qZ3pTmzthZbZ6LGgvA5KKuMri+ecKJgDJVWP3Ix7TTn+gBOji6JwB06pDdRavgyoNsqp
clClqp4X3qCJrVHmcDETROd9mCiHgad9pXDcyI+iSjfN6CjzrdexFVwXrnwhWfWZTO1JVdlfeYl5
61D3pFHtiS2YIvOyrBlIljcwzPC4ttWDkNdOUqNsb5545FrBlVXQ10okZyz1xPA0sZ1skEtqpnu+
Gw24qCpYrnIyc7AvoV6Xps+MREr1PKbqwOT829yTDi1ivpVF8UqJ8vQSe3meRo0ysHNcFKOIdexT
VOi5HfnvjFgRRo3rxMxPXZNR2xcGnl9VTJTzgVEp44w3jirK37h2uI//H8uNeGX5wXvBLN/LFh8y
qXFrliWNMnaxA9JR4vH2XlDW2SilXsyqwH6rNeK7PKWBrlrJBz+IUl2QshuvcEPmJd5xwAUmS9Pw
vW3JMStIFeiOWr3mmuLYDpx6vzAFYSyJacYIdSkjmoGTkd4UKjcOaRUwE/5wQGg50crktSEZlzD7
iCVOeFW5Ks80twwYh9ZM1jjxUMtqcxjWljvMaazg5pE/qGW8L8blm8Bw38lqckID56xKalnnzFrT
xYgz9VhRDyMti0Yky8txShTcaXH2PgvcQ89ojmvOcZjACVdxGQw5L75WnHwcVxzLFX7o8OYFL4Z7
OTH25RSWFql6TKyQ2aI70up0WMvSUVK67qCxsr2KQ2wgqjF07AKguxlLOG1YG+mAk+whV6eRLpLs
vaca2r4oZtqgCiJuxNl+yQqhNnVDdYQ3centeaKwl3raW2xGng2tlGuY7JFMR2ib8pl2pBRxMiSN
ex2UyqGhSecN1Rw948dhEpyHtZwzjq8t3CgCGZacCJ+b8pZem409sv2UjOS4OY58a68o6zOzUG3m
S8GZxJvmEB91WrjGFK1gp9TND5SSRrizFWkilQrdzxT3Q20KgR6Hfq4HRpWyjNfOaJqQPcW0vWOr
DIIB71D7nRAn8ZgzicMsU5YHfpybeh5pt4TDswlYQCXlkC9CwdQtI0mHDU7jOLJ5gRm2449tTjUY
Kc1TsSne8WF+RkXOnYSccuUmXjiOI+NSsDlhoGo+jDrhb2M70/YIH9T7HC/HeiJz7zjFT99xntew
jJj52Aq8dOgZVf4hx9LykAWyULPEsiImR5aIL24GLLK9r2oBb+kmQjbSgqhhtha/8yrDGToKyILq
S4JeCCLHODk816TmvSdQb0jdZizm3oEGM9OS0GC828hD0aliFqnFMY1Dj8WB8FXkVT7jAuE6cWqP
iZ7nstAV9+PSHjuqo5yonCcyyWsUZqu2Mywz/sSmrqN7VjVJK/G6Mcl5YFMf1p9O8jR2hlGlyMzQ
nFPF4zNm87nGBCod5I56bHneWWmGbwUtuS4V3xt7RVKNnJLwI+p4J4pcCCMn4chVQY13Ml+dmYFU
VcNlIrzCxK7DqE5s08rmxOzhn9+7DH38mXHlTwdbvvvpX+PbsBXw0/4vtfz64bfwvgu+3bLklX88
oswdV1zLpz8zuMKYV1KDLsdoqSSlSPk/T5Y/5RCfuPJsSkeTsf+EoGHvc/RaYm2oCp46p8kaFmm3
zxRF0R2kHLV3jCxoMuV3RWy5hC2d0YaEzVHbxy0vaDLerc2OsMgUz4VQJGxt8RyaLIL3r7Lkdm+n
WcUF5UtsjSuusmQ+goU28GITi/M0PbBLc9QUNa8bnBsem2JxnGnxeUUC50TKvHy/feYVK/zEYW5j
yK8blzsy3Wg/dCP+fZWpwwb8fmRLhbVXchysQkrtCZ8XV5ltk8M8E/lDtU4qljSO3kRKOK4KOOiY
0+L37kXpKsUlzXwe3hoMdb+hlTpJyhA+06qOHBoholXOvmDR9KTx6kOxSpwLN8mkke2K5sQm5f4S
jmtyCAoJoXdxkKko2HxWRA4joslo9eJIbmQVgWdlkxAc+jCX8+ooiFiV8dxRbBU5MxtS7IuFU5/a
XDDOaBOOc5Ok525mGkwSy3ykJZk/TmJXZKKj1ReWYjgjqczU0fx7Oo4pDtRSNY+SNPHGaSFyNgvK
CJ67cgalwZUXgUmdQT37KYWfefobtksqV74hVipTpGF4aI+EWieKAqvfUAmLXCnysBpLDf6Ch4gO
BceaRJHBjRvefoMdYqN3jScdhJwR6rLUFBPJsaJhYsTNgGsE80hS/WTMIcnRg1KmB7ZmfvX0OT5C
QZEkbHqKBiIUZLEuXmwTvaVEztW0mgaxpYyJ5iZ6o8Bbp1WenoSmVxxGHifsxVl2Ihe2fxTjy+gG
JdZ57eNR8UKgjRKJIjhClmBx+6tabZ2qcqxdFW6pp4lajNLa84aOyxtDzSsM3ZWC+jSr+Hgv1LTq
VHYIq7hGHaq1lo8c2RPPnv56QpuHLuep+HrYBA/77GKzDZkCjtWvF7l4nneNJ5SNOSfkCUJpKowz
n4SDJLG9izQHr3QU03QY4ZLzIKiEYz5opCPJ53kdyaA0VFKn2aM8CGlWFTe1Q/yDpNZsllI/OqYZ
7lgl09xzzktHVSi7BwTqwJ5SICK6omYe1YUjH3BWFbqjKgu1A8Sf4NS0DVF/+os+SsgVmcIPts84
lLAWEcLA6hc1Y1GioeoWY5WL9iOzYXksWBdO4tgXeUiagVmX5ag0JN2s8okR12/V1LBv8kY5Affz
3zR8ZAwTNTJ1whnCAYgxt2/ZkfMXTrPdv2QVD6SKVILFY7cFTQbpXj1NogWCLEZxPhZMUg4jUkt6
YlbF0OPceDTzAbJFHZZZnoh7jXOy91ZmTsoEJu9wRXVqVuoH07Lt/bmJB3Wggb4MFaJUzIpr75iT
zPQslzIW+2VzgT1vIDHYpj2a+YG0InQekefy0en8VlqWQlptp/eN8IQhXoGyQjQBT3xqv/GSAdFY
s42sCopxnmbBoWTzNdiuhYyikf3r5qCqdQ/u3ExPeNAh1sRFNhYDvzpSG+siyUf1QaYJiS6nvH+W
eaY1aTRTHtek2Y8SNRnGVSJdKJEd7z19vwjt/bBiGG0EbHsw2o2ZeE3t3S+lZCU0t/h8HEAbOuaE
lDCTKw4NSdFacpnvc2qeXFlyuU95rzkLqfw6Qf6CXwg+GByJB47GGYdW3tgsrOvofcjnA14GC5O4
8igUS+sgDsSRJQMNS5GjkeSTgGml/JrWiX/tFZKOaDghXE6uSNyEQyMmf+FeayWy3ldEAMcyCzyi
BgvN1H6AqW2/iZo6T8bCLOzFemw7yLv9I1rW5ByzkG64QXAa12mwV6R+rWdaxJzaVM8QpeNxHKjl
UeCRq0r4S5FBWnNq2HcVCYbYroPje24pCJVGLAU+GSPYi3ul77l7Zpml+xbNBR2ZlHAQyNGewInh
xKyDfCAL0dsqUUJWVdBrkNPFQ57VWhW9+wu3xeO7uV21gudFoyqDxbKtuLh8N5syVuXlmZONq5KG
Y5446VlaBRIDQ5fc6qgxovCwbkrfYCEl9SSEMMkEntFQUc5CruQPPNduBrWoNch53EHhUW1QB0ag
V1KdHPKxmhxGNGl0yw+DYV748gHv0uPaEqpTR6PBXupk+cDh+IoFiqfciOJJXTvMoE11ZMkeP3r6
66q4GfpIaAq28lHQ/oxQLT9iIVYZGwjdYTFOMm6Ql4NaqfftMPFZxDvafmB4rJCqCyvKQ73MZYUZ
Sv3ady2TubG/J1uuxkT/VNaSYiLykNxEixR6RLV0mPHBMAz5ktHY8Rlf1K+xW/JbS8wQa0wEljJW
R2kilbrr88GYTwuLxTYtdNtSFOaH9oWPfGUvicxb0VNlVtaqgsxdgTOhkT8QNKKMClS2B2mmDkSO
Okdh7p+7LnF0yuclk7TQZ3YRv7Hs01qIvUFlcScmrIVJkTMUvCjTSzG4kcLovaPkk5BqJ3nRlKyK
rUNoutbQSHhpaEQxxwKVSIdKJVVDj9YWM2piMcePnRGXWQmzLdsbUCUfKJ4njTTbPLUKfLTkpzda
xp0YQbNv4mbSPfFGFkJroFVvuLo2Dwufm9hKKZ5IzSkJC50YbjqyUrdGcsIhi3RkYaxa5LTi9s1z
IeBOyiTTaYxKQ17bBqRS/yDP8NFSZehCofFDO9SioQwp0dtXoJwOGrkIdd+I2pvNHidJVUIQRbwW
EnoQ1AJLQygsqQk1zbGabFCZ0FuagOKi2bxegKsFnHNlp8WHspGNYa75EJslfF2iMUewi3HgQN/G
QmADkrNte0iBbSUaCQHQc/gjkLlRHXJXvKR9yIgzysPb2DDzAQRfCEF1PKAkf+NANNLDQmyYGGnX
XpUwAoNhCcIWK9pbzk3DiaMEV6piNLoR5uaAJhzSfYn/qhLS13yU0AlnJnrkpshbaRnrpuxaTJUc
fi+E4Vh18NrJeeZF4kHBl5e8pUwQfU+xUj5mSi7GYM751Cq1fdkVho0EJU9PU3FgEFvQiRlGQ2ri
FlZt40gJVD0zSjoS6/am92JIQvl7mvI5k4XiQPHcBhnJyJORM3OWHDDYa6onhNmOE4xSjWc84S5T
MS+HJLIh03HCO0NsiG6nAiNWnOmmdVbXUqBLWMsPaTF8D4VlEBa1zazUrCahW9AhSVxLl+PkiIrV
mxTEv0qvRRHijCAlb2I4IyNP3ttidpjEkj/IoHDHxHwfFsrrpG5aQWmoEckfRWFQsCjbi8Pog+nm
ku5X+RvT44tBkqkTuZbtQRDnrXigDWMNdYa45MoB73KEuX6m6iVEZITtBlpBPgxSMOcsqA5827FY
bhjHFs5gv6oOiN1IDJvPXnpmbg0Kw8x0LhcV1pCEqaGm+2pWTOqs1ZYs09UNmOWkyoa8HR07oRKM
Uwr/kMvNW9Vzs0vZf+3gUbsDYiQAzwsgprwNOPuNJKIkoSKDg/SCzCiVr8FIq1GTm0daGJxmnBEP
IeXW5wrxJnEUSq9Fu9qrSJOO7dDMhpVHlKl/xNu89SH3g3CYp42yb4MqHwpKs+9UMqdzpUlPsky0
90jCp5PA4PjTOKW1nga8dJlm/ghMl9dzM0smSctZ3ES+JK0jgt/gLkTbDphIfeWGtzzdkx37Q1yd
GVBzB3JZWfuuEMlvJf48EGn9JrQpOVDFsNG1UpDfFnYV65bjhocGKcTXuVSyGiEM8qMdjU1TzieR
13BD047IuwaJMJc71mVcW8qhkEGor0yFf8fHMQw+ofGx03DeQWqok9ojwomqJKw0tOSshrB0oHLp
mzTIvEM+ad5GsUvOzVzkzxUrFvWqTPNxZRwotkmPLVqmJ5zE16PGs66QJiRsdvVqUk81T3VOxFis
TrWgkpC826+bNlB7ppAyBPnyncI5Q6lQ/j9bZ7LcKBNl4SciApJ5y6TBkseyXfaGqJEkR0iGJHn6
PnL9Ed2L3jgk2WHLkOQ995zvIgEbKfUKxDYX7riPDcHxc2y5qZBnkacpE/WIc1fgk65dnWzGO/E2
+DnE8qx6GiM+kdevFiNZ4rBZu50XU7pWSWuG8+ot5uJsZC6eqENm0feS6Nlh+32ZpjWs5RZWA9dV
rAkvOU/ltzGc2JPhpjb5yJtlD5LaRpn3zYsOIfXJq86y05Lo7eQ8k1Th5Ofvs+2fUefnP16QHu0w
tXd9FCH2IBLeBjrbYsdive4hHQ5ZsOkjWYQ5kxZL3wqBZR21yeO+jfq4IuopseRQ5CiX33gWvGVD
QH/GfYBgxqXbI25ryS+dzpdKeU6VRqb6mrfk7CbsDIVvZWnh3L2jbb6IFLtpL9PhaVYK9qG7Gcsq
8g8zqluz5K5cCAgsB0O+ziA/zznkzjflec9fr2fTvpZMLqQaabcU1m+nh0gM04PtBTvonkYFzXec
fB4jivTyw0LD+ZGQcSjRPSUN3Nf50d5eG6EHzn4fvmd7aEsx6LxmY5fdi9uXr0dDk/Mw+j8vmN2T
NfaHpOz3PkMsOJBm1i17GP39vy97Lm2NiyQov76BEMArOqSx9Zjt7oL17i4kMuNS6Dwugn7u7r5e
m3H5//vu/z6N5Vjlwg5XL2+6aQrgeaLcGhcGjwMCwwLSeT4xHvltsVoDLbBUnPGs+lLRkgVoHQZF
aw11cM/j8SUd1XydyHRBnJmyUop+gLVjERh0nS49vekHS3uGqI30T7m20DtS0gPXQZGYwDwNHmrS
l6bdcvbPt0lHSa/T7F23dhw+PO5f+a6ignAsRL/lsHTT1j/gwIdJGYugGselXnm6f6aLUbfEOf1G
IsR+q1uO3jaQUvqZeo1uEmJVj0H0avQ0PUVxvN8zyiooROZgSFQ689n13zNmM3WUUAKzXLBZeEmI
dZ6R5OTNKPtrmpgi1HF3pmtShtSNd7hqhGgQueVFPxhTZa0e776+fH07uP1MZsbp3N2yMoritkpk
pTuOR0d5/0u3JlxKeAmPbInfrfXUnWUshaYxfyS12cOoFXR3Er+0bkXS4ASt7IBDR/IufCWZKXjn
uhfuoqkM9n87kY7c9tjazjUqjborVLKq0ZDNFVkT8up7SaO8SdQJAusSn0g4FF43hr/2ba0GdEjP
imWmdAoSNx+rmSP3JBzrjE/PS0zYM8HNd5Asz+hhckPQyW2kgjM/PQVb+moTBAGpWsydUKG9muV1
/2ofJk+g6w0X+hJqZF+ppxLQAUNXf203re7/QP/CK1uC5KDZ+KKH3FyyPT5ocWspR9Ke2xglgiFg
rqm08DW58+bK7ehWrB7Xkz/Nr5GZ90c9+3+iYPy7LiF/cGtvqthF7X1m86Hcppw+LDyW9TqE/lnn
WrwEEfnsGNPHCGTJEb7+y2wp/e4Noa0iEzzvcJSrbVj1fSzT6t/fHoPQnK3WuuxAE0At2+Vd8Qe9
rd05FNEKUZ6xZ9syvxgEOoevp2snER/e3nqoVFDz2zGb0h1ZdZeHlVmSFfqSuVrQQV/7qf8Nt2s9
fD3zs3iv+01FJ+35tlKzhE6fRX4Os81rZsPDSqplfmatfPaDJbnM43w3Bdm+IgsJJBKxMnFb/10l
v2O/3Q9aC8TuMesfabZuZTgjwVno4xqHxc77/mqiNaiJXtZvAd5D4aI+LLqhze5h3vznoI0y/zHo
MPkdtQbht4DoW4Y9qAyqxf3T1ifb8zR3p+RWH1iY8P+OnC9tf7FAOm8oSPIQOERruz7hxJD3PSGg
PmIkWPGsovsZiMg9VbBVbgV1zaVqCyzUb+uWIWaNO3YYRju8RWJ7nKQfNtGq2KXjJ2zqESvwIFJB
DHPdP/J+K9oota+rx6arwUVZYIBvKm0n2mPP/fl5UqrJVppfLFR+OlN6/foSR+zxn52QBmvD8S4h
1HHxxRTZkpHdLbeSJzfGPxhQHPxfGT+scNnKYAnMHSLihF95v/rnBa7jaRrz395sznT5bmzYf0xt
Io4xZbZMR/NbjC5+2DfW1nGXdSfVuhdoenEVEYIuqJrL1/nnxP9L7HVIZ/Jm8tjdh/4s0KSJ6ste
hooLC3+ZCy74+JEGvTsGdIhqhogeFq2y5zja4oZsNKx2Q9qmwyZf5X1qnqA7BOSJjU9fT7+W59dr
we5FJ3yuRVSOSABPbejtFd35BN2xre9233FMtvz7IJvNqvnsxlWWODHhq8Y1/e+p0bN4mjpEatam
JQJ/8e3/ewRH6zWWKr37qsHhkgXHnI7T3YbDTnr61AX6GneDX3Z864p4zOnL8BDexBe3cXcXGZEW
Dur0bpdo9jolg6sc3StDPv245e2I0DxICp+woUQaGr1unhpKNHfRq9VIlyfZ//fo67vXf3uzGHl+
CMK1hbQCffTPP+YD32qidt0A8+eHTrKBN0MUQ4LcEgi3jlkxLryvhW3dhC4CeJE99BIiQ5gQ57Kj
wUX58t2y1RzDmaRXED3pdZ35ftKhuKY0XOfCd0wferX8ilArYNmhFb6SvhwWX98HI/IlEvUeCuSo
779eI4vJzpyoYnLjcWNu/JAIn3A5zR2SIS0bpCl+9WW87gFaEBWyvuA9ktpAjuoxzjhahhVdyIC2
uZxw1+MLfNjpOc70J1piexZmQoaRp8XM4+5etM2WJe6+Xex/X/pWwx64+eTQE9HVj92fL59c7YYd
tkSUORT3y4a9qgJ0wQ5+z858t+5TDb6q/q1w9IxParZzBacmqyAFsjM6cSYT/a5F793z0fvjSzBm
HhiHq4t7c1x1rGpHkZ5sfiqbjkVBoUcqsDgmJCpbvFTShl1hUzYcPURc9ymZltJqAALE0JQUHbyG
hvm0r8Sc799yET6N/Cmfpt9cuuQuvpUuvkbrWStnis74P+2G9pC5wT8DkaBXlbQBDBQZHgc/TsAM
UIgTm+qLiCjIiK88gusQu/W+5w+ijc3B0TUuRhiu9zvCkixKtma0ejiyxUu/R+ufVar+m8rowx6M
5CC54Q13+d6IeUKZDFAKm3+mpefLYv7Ku2zG2mL2ZoXCRHFCSTTWcXDr5btN36/Cv8tYrh6AQ6iz
D9u9+NIKXarTxobs0cQiQx20XRXY1TZqJO5T3BAVKc581vErM1tf7yEohTmYL4Ku03X443u6+wn7
oLRynS82SuEXxu3KHhcAa7ad6U8Uwb3Kpvxej72qs9t2482eqHwRbdWA9QiiS62QbhoX5Hp7q3xb
X/5FeIRWSiU3vIOzxz3SBtsQwidJNDmgRXW1hbVbTINX4/SQV5zOP14Xxy/KigNkaHCODDC8MeyX
ki+sPdFsQrn7Olq+3e3FaFrwmLiXL9Xp75mk1Q6oRXKdnAMDRQtugz0jQ14Bs4m9YWvAqq8F0Sr1
+XUA7a6ji5rzoLABU2fYnVP9r/zuPcAJnm/PQ+pUIeW41vuXCw2K4NSPa9LecaorHqSaY/1PJ0aS
/Irc403pmSMH3X76oTc9B8JFl8VzzzTr1jI0qznMt042Djx9lnv2d709A6amCk4nUuWwIM55izO/
tOa0msm733zxuw3gw+002M7b12n6ivz+LZ1W34CiwUTF168yJEQzumTtsYtC97nHN+Amn3UZkc3/
mBOvcV3nn8VKl4c4788Yb+PvQYs4gXH10urwebXUHPylpQ3fSfjuZnZHXQbt4eXfZLufiRWs3BZr
76LQem9tpB4S2YqnNfFdnacmuZFR/C5Sg4Xfwcw7/8udoiiISNo0Zz9H2rIz7aao7rTMyu3mvH71
FrCg3HEVS20zgV1UeTI8DORdJ2gWbZCMz/lk2FHI7pvCjtJ4CMrOLkXi3Bn8W5NKztbt++nrkcrS
/WRvr3098jQX4Er3thY+/K+RO/O8SSbKFqf2sPrLeHNbJ2w8qD/o5SRCEut68dqHtz+OXK52w4D4
dwJugtB7Ots5cZd8sR2uWeXbt7xrg9OcrAvczR996+/Pcdubk9iivlTYggqthH/6+j8TOfdlKHh8
oOP2+pWxhnH/+FWCvr5Yjr80y+G6T6ZGKhleuj3ZDv0Eh9aqBS04vPL7cQ68c6K8hnz1/mn8mGsm
0MWgXclAEjQmBQTWT1l4EvtQtGqKAcAoA0dHfeIohg8eyL/CkVigqWHJhxdlovBYTi8783RthS3Y
bZMPsSKaNIadBQzhX8+3rFQcl038yXoC30KcPZgGLGvGPFel6iicHjQSbxsvFEcUreQQVp5O2X+P
uiAu+dAiW0zJdpbM2+sBxegzR+epkcv9ZJx8xH2fHfss/Ostu98MjE4Xf0AbBS/qXgo2P8GE90rW
bWXkNNoJG5/7vpVFwCLIKiffh4gCD8qytcyWm7uf5rTqo+CshUlqboAl5U3KpKngd6ZlHqO5iwxh
l8h+66y528PlDZvcj5R5vEQZgnXj02M89s9Zi1XepnBZQTzDzL1RakcaGRicYIcLsTu0fFtyXJK+
O4LWUqCd0YjSrvtA6Az2MKflKsMfHjDUmrr2xG+GRmjhFoad+LVH6hxEvMqIYDVHeleIXtDCy/aa
iAx4lUfXOwPuRNOjr9agyKcEjRWC9SJKV1jV9JDmkywUnhVtKx42z5EyhSWK6t0JMGYMe/jQ0RLl
jDUBDWC49a4GYfZnwLutR9/ScvNZ4XniyAOTlUbQ/k75AJBzSpEKbC82HB6M8Ng5kKXXri16rYxU
8Vw7z0cGYoe4GpFNZdkCUZvjd/Yd0inYFPgw4w5NJMxbl7sqmSdxxLL9ARKPlwTsXDX/DvyJnJa4
b+ZpSu9EUJgWiQJEoCn7bKyDdjksbQBPiqe8cf6BjYOsEz/vUBcnC4sfzgrQtVJ2ZoXcWAqsbnra
fgvnB82KdGTriapT8+4ISPIWKx7M4niI2REOy1sPZ333xzJeFti4fH9euhSai2Sv6BP6at0nWWUi
OWxaqmZZAZRm6/SagpLw8827tz1INtpmZSRkWKt9PPc8LV00IoDrf6Lp/Wyn3hzW8If0UJF8llyi
DPj7JpIZSUhWou1a6/ZWrZCqva89weGcNgQ56mRyKd5GBAuFb/LvBibNYXbtz3juEen2MLnV3hW9
CbbjHnWXIY5/bW5C0tfPh5xncYXCHxwFGQA/wupX1NyHgz8fBkcagvEv/CPBeUjAPtE87Rq/G96m
aWi6DnMCmPc77SdfZG+yjwMkR2IpfBZ5By+Abuqg4fJYHNF1/3ZUHd2mpwrx7CUe5HuY7HeOuA8Y
cTqgjyqnWxVEPbhnx99aufwM+tVVXjr9YBF9DW/GeZ/GbZN5pAZyuRWplKLp/QAoeP/BttYdQrcj
qcOhl1M7HaS3XldGfyLTenH0z+1aWVAQs9bzCh7y79gy26rXLCu8tT8MsGv3YP7biRTR0DSe6Op+
ANn/M3eWl14+I5fLhq1Y5i0pSQdqvFX5VWcW2HHWI8HbWE1SbGiJdAdmt2pZ++jbCtap2MhSY+Ti
w0+y07wnAvvb+M6MAVDOzXMk81O2duzFqaFK4/xjbGfAkL7/JCPdl8H6N9FNOqQdPE9k+1sc85sC
ZdWuxYfvIImAyjYtrwfWZtcuUC+J6QuIoa7shdqrFo1LoDHg4C2IKToUKme5X/Zf8T6Vr6OJBBKN
4NNj2aGzagOt3d8ljLbHkOynPFI/sm4MijBE0qe7aL71E2mV0PZEsmE8ECGf0b+rehYtxJdDe77B
yWlweBB4pnFX49MVKxSo+RDM8hcu765AJIIOfV4KGMkJ5hTguqebOAVx9HGaSfdjA1KCPhiImzf2
FgfjJJEPZbvn18F4s1YQUJVp+4P1ylbeNMDpiOWvlUxpNWn/+2yTvjBuqLXwULsQpFGw2SVV/Bht
6QU8t6ymnn0QnvAzVerH5J9oKLZyYXyCW/Z7IYYjNhgcVEuKoIwM5dy3AtT1djaEQDdN63RcMUZg
l7AJOyRgcIsiNKj9EUrv1T+vIgwOpJOnRfGxnpAYFTsI6HIGD4MgSVkIe/ZAh6RWXYiNqedrA5AG
6Rx8ySIH39YiVqoEcJt9k9Uup+ctRhUdInLgPo9LjZqsw4IRTAwQ982NiSv2TWfl+mvtWYvVGU2F
HMeHzvRTOcFHqgafl8b3VGGlNZeJbVEhadwfVkCadRguWAbWJQ8sfwhM9NeP4HctS4wjs/S4dDyN
IzN+k1N40pPA9g5yvES7eZ+RJ6R+05Gn+necsU/l9+pjo52+Nc2FwKzNWXXO1RNbvTK26DcYjV/B
+izwPVUlcTrq3IL7BrldjXlat4n3ikLiKhNgNsKb0cGY6TjowXuyBgFMxn0fQVu/lVxkH/1GvGrs
tlp7SIbTcazSkX1aOo9VxHsY4P4QHGYafYpAlaT1IXlwVWxJgmoHIzYBt6N35xWxXdmhy5FJIrq0
xhwoUYg6V7wPKLv7wRtluVsoCtwhr8i7IYGkkL8SGJHTmMJO2SNXpjCrt6V/MxghohnZy25KPwwj
U2HC9pCji9xhiSPCDjxEHxzuW/gn3uc627quGFTCm3Cn5ehlsGKX4bED7VlG+X0vrH+hgng1bAAA
DXl8GNN2PmLBnPbVq0xvpjs/HjEUNW8Hfx6Pg/PzO+HJazKI8MFt82FHCYRtPD3CZzvh3S8l3VvS
TKuumUd1sw/bnyWY6nXNLiFGDU5oGmnFvTYo24hdgK89sSWvIHWDw9qte4n/PDxP7pN1iJD3Lrvm
eOv+yrujEWvphTYrgg2WnXQSvXo8XOZZ7w2Nt2OqeF4J6s4DZg8kNsg2Rr8ZpgLJSL7BS5fk3Hdi
qLJx3SCzn6KMy9qkyZ1eFoyvDOZiESrWG6CrAse91NsOPGvZ2srj9jcjlaUeHJ3eFEwly8XGrESI
/YlEdD4Yk+yY0MqbiQ0A5nPhTtJHztT5rNlH9riRHANG0XCOmUmOXb7C1vB/ahGusOrhzu0CKStZ
QeKFcijWKX+bdhyI3rCfaoI/EQAw5J6qEk+Txo2TQL9tyz0fn+QNlNldd5e3CUJjj1VcdhLnN3X1
YoPflhDa5Kt/yZmAeJ76P34bPHLP9w6hRl5NGYRfNLdocQLQKqP/vuWQA5HDUvWA7e9+BHoRks8g
us02gBb7CAanx8jEggU8UZ5UbDHYdAeHAuv3pTfuwdGiAh6kRFUxSfARKXpCVW+PY783MYf0H9AK
124bvoGWvugdc0sZ1GDhd5A2y4RyqguaYYBgnTFgwpHUVR753Q38R0ZCAVELSZFh8Ec6NEor01HR
7rxt0lVisEYTzGH5b4P1Vdnn/aVb/LDM19RU2zqpwvlcHZJhW8o8f92HYHtW3+DQvbltvwbN3M3Q
/W38NNPwkCTopiNHUEGjtQCu8SPLsD/4fLpjDsZeuviHzMD1l9tFYmaz5Bl5NfmAUaGIQWISbL1g
UUUhOqwiDT45PnuL/E48+a3rXcln7p1i+gv80Ds0PYCpelDxJbqxb1EfiadA6QLcadq+k1WZwyBc
BZMaE3/RDCxM9h8uWZPiNpd51h4mDGK0HsmKktJOtIILpTOUHNwBza9ntF1Va1ZdrZuuFN9+uCBo
+jwUwCH3qWAY8qmjBU8x6VPOgINLfL6SqhZ0Gsza/DYqd4QohXz1p2ch2juvkx9iePDn+cODD1ct
bp/RHmxZKWICgwXNaHiTNRr77WEK9NyItD93c76WnVlkKdMZAgPjn2reYDDbCdhSouHKYx2wbupr
5HnjkUy30c211pMWd9dRO3CfwUBrmQIfRGh7C8nCM4n2Mh5Zd0jSFk3LQLF/puwUhtM3GCpJmbEp
O3lJ/EGQ2JYcaVC1BW4rcv+7H8q5ntftYXCSF5vcYhw9gfYiibBA1qymPcoIZtMq3LvtG0GRvZUb
OKbxs8JSOo4WCxK26PcEoyZN2NrkyGL9bGhk4SElrky0d17j543Ea7kvVB5RQ5uOqEr77oEp3nix
1dctWS9b0PoPMUYTYzQnpQsIHJwdk2HtktKb8YUEeEjXI2667kovmEmp5mhG07FeQwmffjXvgWux
0EAxDfQuB0eNiVcbIjL3wC5vb1alKAhIjPbZw2gn7Wozze9zlFTxlP3sSf4hO+AkKctPLUD4korc
IM61x9j0Q5n3JC4DJQq1hj+XPb/j+9zCOXXoNj1x7uR3uGvhNZxWrMEOEVSUh5ACwSHEbnqN5/Ea
5w+eaYfzTKK/8fgNMzziaIIoQQVMwPe18IGWxDUjiaeTHfe+HOW5z/wq7TJwTIR48O9t47EtRT42
+U3gdZdFLb+jFUBOj0/Z63WBLchW8RC8kaxvok06LC9ZsHbErK/HJGjmDeVQTai4mVeLXMyVOsWO
26plyLFGXHpQGLtXAHAHeJXvoLzoj61rQSMTa4pxWH56BKnmDrivH0MAYFG2YzYs/usF4EK/hkeX
TaXV7SWgzMfc/zOE+3rqSDdXQbIlaBjFEfVtu8Rh9xN5SpG0mlxo9Atzw7gAbr+PuA7zX0EQQsyG
ZUL3cqeKlf7EsEnm8kYShY8yW0AkAChB9rJ+tJ2hd3aOh3reMIcLd/cuB8ABd4+V6zQmH5vAD06Y
3qXjh+sdBo8vZhakafHpvOUYd6Vuvb8rEpQyHxPsoT4z59Xy7/6GPMtAdmLGdX/gPPrdD1vQ+AvM
5pHSI59DWYhc/tkY9Es2OOysrS1nJzH2HLISANJPL04/exu8xa0UuOqG+Had18pnXpWpDYa0PQTU
d6XF30cpwnTrzXqm+BhZEF25rPwForcXUKMk9muMwslDaB0yBEtwuapnx5ypc+VV6BCx64/TZZpH
/HS//QpiKE3b0a7KQTdD930AJB1LBjejnHHwfeFB+2MIGkxXjQH0ZbBz44e+1/QkhBEz6FMffF/W
1RRk76fDGCoOmB4Fefc+9bSORT5u2PluX0wbg6z32VyDH8MpE1sR95j0SSzGc4NhOK5WSuAuQQz0
EBnCAFs7TtY/AMb9Ign2EC1NisWUgmkZzDGerT2GYFpuiqro+uQCTYbNCtZGuqgQ8UdSJYgJx9zB
eNq3d7jx8HXIacJ9Ago9QZJa5RoyJbaBqcdtBx0bSNMoy2ALYf49CmhWACtB/gCDnYQvixuQyh1l
n72BIPRwWwF4yvfzLdGXwCYhcObznhv8ChaZpg2uJgwrddu8FQvBUbSJj8vCdxXNW1QDGdSxkHM1
3XBJ46H8anzwDiDqT73YsY6M6SrN9mZKcd1Z2l7826fFBTotKPKeImgB2IYAvHwPduzJ0uBBZ1F+
GFlfK7SY5YBRbd/6Bx+DtkdPpM8+GXYwx/shHIKbZEMBjfwRlzT9HQaY6pzp+LqoZ4zlqgYuXF84
OZxZLN76Rd+HLacYls1fYz+uVunyZ3ANaHgsO7kILCfXuoXDEZDCaH+GtIGmuH0W+RNmHQ+2NiJE
VxzStVFS/2XjFsKY2VIgnp9DNDaixQEajRdifYaQTxIaDENaaSkAeYM5xUwTRr3n44hU/HkX7Vvu
I1FtKWjAJa1i3sLNS1ZWBuGi616laXHrAKsoENdg91+Rha4HYmZQW1102MRKKjYjaF552SNHhADc
JB5piIoEaFeyYwKeTKVcuoPVm6tGb0kOSZ79QCDNHTmyQIFF8fLHXOCBtzuGyQx+Ad95m0AdqmRf
oIzNcVNQsWRdKhd7L2aYhlpG5NEzw7vpEuyjG+GV1uxTtvQV1F12Yrs4Dm37a2L3K9jyYqMZ/jOM
TBSAy/oVy06I5U4QSQvcuvBV5dnf3OZlvmVZIcWKIAsD+Aq1IwrJxUk5X1bUqKxjcQlrJS+GPP3E
oHBJeffiUTtfCIXvuvQEs7gwg6PAXb3MRY1ngE6163LCCp3qtkvFEa1qWmNMWXRjehiwL9YxJT/x
sb0fi51ASvtUllxtF+rz5UAwR7caisnVpQXViAIzjE9m2jEtjOH0cZqOJEzQk7gZ8RiNnwerMQTV
QuDbEDPDm16RSOhwhWrcwjrOBGon3OJ8bI/DxtM7H4jnLgYMHS/fHRyzpbOsHpPLNMakBvy8FQ7V
9OgwN8JFGhyoj5tTxOk0vfxJd9+8IFh5zQfTXjqZ7VXqBUeSzkgR+/sFYNfdGMSvkwE3OUF+VzK7
5NPMYJX343lC4xjLvK+A4d4xE/PTgtzoNpgz1G1EkjqwS3tAK1QBVtAFsSlcJz8QhxCFeOoQFuud
pQg3s5r3hDSawzkPp/Dvjkn9MusAxAwQ+oyPW8GH7tH1amu8CM/SfM7Q6ZBGRMlU+3HKD1uKMduI
whf2+LlHwcXu4DUcMylNTD84OHMvVy8Ed7qAERWK47RkT1qRKorRyA35MuLWBPbdFwMaoln9DsYe
nFG7E0DR9Ah1iL4Lo0VL6h0V3suBWg+aFZDPKcqQX6z8ue0nD3iEQb2f5+Rih+S4ZSjwbE4l8sUA
KBI3p731AJbDqttToEgDIDYtYNI7kd0jjWh8h+s+zAC7pkRgMF7KhvE8BJ02Wdy4AZMfaO1/TB3E
PeCIWa36pLLlGI1tDZ2oKqvj/6HoPLYjVbIo+kWshQ1gSpLeyJuqCUtS6WECE7jAfP3bOehBd1eV
lBIE956zz2HcgKSgVxZq2bchWvhopApNeoqzaQwfGzVUJA06jnLv4C5IZKIMamSGxTnDh74Ypr0t
Euk8MTacMZDHne68j6byV7Cw4K20oWoNsbJJIPHO46hP6Wh96qp6KwUPx67nmSSCdFM0c7o1e76d
xkMecnP9m93D52s1PRDq8M4loYK4VS0NHR40ZoB/tzM7ImdrVoxHxSUfuYP3tRZJf/Z4Jra+sTBc
W49gVMilclkP1Sh+Tcd+DkN+Q3LCESIwkhv9uVRRyBD9UPrTjwDDB+V0zq0eYWH51XR+7uxXkmLR
UBrTVjjBflnlY+J6z4Nfz5vSnJstnwoArc0mhkiW5L424CcUbmzWsbLiCiUpfRp9tr6VXQu5kobo
xdkad2Y1EES12f/FnXUKBSjl8jiqITnPa/IgQ3tn0SeDKlDb56wRT+s4bWATpj17Qk6bQbhp7bIm
nLBUWwfOFXbjgwlKP4Y+2IDicJUWIHweqvV1SKrqfrK8T9oJ924PKjA6JqUpdLGoxDqYEyx9aAyP
afEjS1YyoQ+Fyo6Z1MUbEPpVeej4bdFsA8Ko+7FbmmM/rnBqgmOn6bhQW+LQL+sgdrJoWLl0fUKq
th+ZTgIcSv3sIuYS71ynj1zYlzUMmG7rRJ11dW1mJ70UbrVXZkJLTZKB8JvfEnQrLhjfeTI671xK
GTnn9H0q8LZzZ47rTMnj1Jl6W/BvTL9piceXyiw8+IohVYZThu0wmlH7JNV640Y1H9qAm9PTa34u
w6febF8IQrMtdZwjvbwFuLroQOlyro3wZel6+wYaQ1WCe80H8z9GiOuisMyC3HJjm802cpfUIunR
DSetBEGQKTiGNh5a6FubMZDWYc48pBwrE69BkLylNcHsdZg/JQrzjoseh34wY8NsDkszPSWD1W4U
T+KxM4zNSJS4SY9mPvVn0oZPtYdm4ktzPdYZYGxf+H8aRkxHG0/zkp1cBoJd1VjJPi24t91+BTzJ
uHMyFYNsthsiUf8xFoRx74WvHcQ861H4Htg1PRLFGDtG+5nYNaLg4OykAxexrO1x7H0ZzyCwKL/z
RszlpTRqHKaaUXuQwb0Ow7p0KTEst3leVCZAGZTP4EZjjdXkZ2I+GzcWNBwgYjMlLpXHiGYTUBXh
ilQ8+jOyH5AwoNwma/R3ILTBnIAc6qj2g8v5b6//4Ai4X+v46HRuBTnj2Wdlf/nSWujSMfGefO+C
mNjFjAo/vnDaCLfmn4ZzgEVhQahT8yWw1AEQhgXKFzIyeULqOdyFo/dp2S6dKhV9PrL5p6T7UqPg
nQ0v2A1++eT2Tf/Yj1cXnCvGs36qOgTDn2nplks5iziIVDV31GL05SZ37i0sefbYzcLfDTptTr57
mnQYVTnUmnA9/qn8ecY4xcfBpJ4LPdwnI3wE5fHT7b9E3ziPxsRetkqbv1qyM3m70a+Y8JW1FVn5
vbRyX+QVPzyjdXdzlm+qjo2+Txy5Szv9QMaSy47hecXfTpf+A5jgUVR9FnkemEnL+nhyU3Creg1A
wTVhwHwyjuRHP5rlNqomeaxca9wI5X8ldglgnf9tEvFEaIcDaCY7xMa9bBxVFBu/Xl+xUtNTHlb7
xcjjCbIFZvQ7F57cl/XIZYzLsAs9k3BCUL628usejrpT9I7a312ndCh/SLofy+E+EVXj1ukIB4m8
p84r45KblHMpW//S68E5UsYQJb1WSB99tiO0ditEQ+ItqO2NuwQbLmZvT+nPI9xSHKhmx3dp7Zxg
yg/M7LvFmn9TcI/YyXLzHPEDQi8qhAvCKQ9FMowA6SH5POLYZMfPvus4W6EUuor7h44gynxUI1Fm
qz2jQbqhWcSKF9vfj7ludq5qYTFko1/mVkZGme7KHm0Y3vK7ybFF6LRZDqTIeiya7Nl1qvVo5QTE
85Rn4cIDbqOd/IFaidjNsb+18WJKs3jtjS8D9DiSNXmbyc92wew7sb2W7ELNlGzMcRSAZXyBajF5
PpbjTa4LxgZ27qY2zezo2SOPobk9cSqSRIjzQs/UQlQvXf6yBhgudoV9sQ64jGF4rtPK2CjqYzaW
aTwjZWU7xxzfHMl0T1rq6val8SD+IZpmu1rzcJfTAcMEr6c+Gi72HQVQcUu1WTQ7YfNpFM/OanMR
3brgWuQjUtnRCdRLiEixp2KO2gp8DWcmOJeDrjAc/NJqsEnuGIVfsbiVOQ/TyjplvfhctYvLXOmt
v7iaTZ0pmThYKoOrZ+DUmUWQxl5xz0TXE4qY/0WxTnNKE/M8dv5LSKNa7KrhKymtE+TZug2Mbtjq
4tUOCg9WyOFDhP5GMia9dkt+XYvq1q1kWPqp4tcLJlMPtXGqRih4LvD/Gmfsz1Zb3mu1vD2dGH9t
AI3YoE9rY1XrLtFUIlEWRkEpR3nhgtWagUbKweumeueT2U6yx+t+Wyjjcje+bQf+BBXvQfkYFL5Y
T16P9O0smHpu8Y4xxgq06umCxn4bDfGOQlPuMNCZ2603f/pVEKWirE7UP6XRyFa/H830lqYHbxnI
6VlmXGLvRCTDgBtKA0DMXaJMlnwgQLGVnYgFg4/g7LLFDmB5svFIaJeNJFy7recP79iK+U4qdv2l
i0VK+0DZowENw55T5MVJdwHFZIM7v7FTxUuZTAQHXU4sz/pvkP4FF+3mdMubZ5fm3mowTYgIcsWX
hG/cZNwm3IWbEC7bJXThZmsTdQP7v0f74KFHONZtitrhKotV0HyhteJL6OVWNv5lIREdUaZkq4BT
J/dencI7+WP6ZYETnfyS09BQw3Zay4dQqv1QMLmYGo0YQOhVFCUYZ4tuYjbtnhyiSxajUNtw61rn
0W3UvrXHi+M6H3lpXUPJ0bxcVKse11Evx65zD+5abJM16+8M7aMqx3Rb2jQsjWO5LV0GotK/eJIA
1Yw4ORoGXO4CNGrZ2V9anOKWahWQenZ8nKBrvurHcXbrPR0fcLqdjXfscCbNc79lAuSzr4C9+Yxe
HDbPFFtgntZPkPpPQ2H9Ld4Lkz9tpuuTn9PBJOZlP6v2QH9DdTJXKlxCuOrYN4uTso29VuFekusi
Iksa106Dr3WgRoqlTiLmUQJmBy+2vz4tYfGfphti2yMR55m5DcnVi3vjlRE82oW/xlSJYZ2IjHC1
RC43zDKuu/d7brmlCidCc+AOaN1X6ZZOlPcunQpy+Rit+TKQ6xkdL4U7t0EteIDrHL2tyRH0Vnmk
LCDmDOT2nItj48kRJ2bY+gaLpVv1hz4r/gMQcWPGbGMDrKo3rUlBnPGQOd3ZqIl4AsMxPBXpu2hT
FOV+BErUP/3y5ATQ/9jZIz4wTY3IJ7XYFplEuKHMgmbAaGwyfyeq+D62koF9y2y9Rt27Y88PlKE+
1INtR72VLpFqicqGd5hHQzUhO739iJmPYa4tH2zpSCS1HqbYsrGzf3lAcigjGow+x7Wg2ETNPvyT
uUG6Xy0IuKbn8h+fJjeBSRmp8llONqrjAPCV0FjZq+GzKJFn81F+elX3n5k++sHEPjDIdGNTnya9
uHRhl0Ipnvpev8nZ+vBo2IymrmR9y88tsISRJ5+Bn/7WXuvtuPVOZDzPow+Q2IVvTZKXhwzVxTG9
u1GfhOhtULP2g2lPP3VOdhgZs2qNj2bmcWgmyN+AjuTzc6h3ixagdCVFy4/GCYps24bTJs/9s+ah
DK9r3Xdt6cO5dB/Lyjtcg7hw7wNDoAacUogPHsO8/UOQj6Ao8Wtli2UTSy5t5//r6F6KXXM+T57I
d11W/NSB+Ytw9bcIyyNucbatJ+gGNV+TXd64/zUp5Dn2O3Zq8syzV0H1qhaZEQSoq/du410r8qaD
Z584kCMpRL9hP8cgJvhFOx14jc2e7G+LpdjWuG3ufXleJSnbAWnf7dJ9P/2ReQ2juab7AOB+k9LM
1+EPx/dfgdPab6mt38ai/3Kr9AcOaaeL7iFtsvAOIx9EiGagnP+SIUUHTJ1jMCcv96u0aMWjXv6j
oAFMjD65lVl40XbUzuyBrR4+ZoPkesfMgbzEU49Dspy5VzyJMN+WWxK+TyJFZ6MUSEYibN/9Insk
OwBGQ+y4BvV5c7vRjnzUZ18UM7IsqfeaEQtMZtmEpFYwkfLXNgCuxK0YOUCCqLdt1ASBerCW9rbW
FQFhtOFokrqODQgaRHBgPCt7y+8VfIzuzzqfxHau8uVoZ7+IKe+rEP/6mj9rI6cR0t0k4Jn4KNQl
LJfRL34Ba//WNlLOPJMiG+W/lSfbxszChyb3sy3VeHg1WhCcGqJUZ9kD//hDMIm9bSTlhm4+HgoW
nyDN47zcGvcAp0Y0aesl8tz+ty2y0zrmNXDGU+6zA0xh+jdJxJv75IZm8mx23z450/2aU9hDbfyx
KKkIFXlVXaqMMH+rM8L1wrbvK07E7IcMYiX/rZjIO2WIIZ7c6tIypKgPDbAZ9wVoQkKnAB4uMGHv
imO/cFZq49ot0ovW1cLMtm/0EDTYDd7HOGCoh8b9kQi3MRK/4qJrzhIX4lA+Co/geaImTK76D9Za
NCnLwyxg+HJo04xzh8O4EqjiScM0O+q9vzSH0lmsCONGZZJOwWRbq5TPVM8UhYRjVNEQE0/w0bMp
/7UtCzGFeAbHr7fz7WdAAu9sZePNn8wr/0eLf9d3ICipgQ1sPiQhqlFRLQzS9yZPmZ0HQUkqoJ1t
V5806CCN9d9W0NH6yiS+o1Aibsfx3HisVxO3z34OwHVwBw+5WcTVwPO5WkovYvB24zIUvyoxXyyj
/Go4rPHHrJeJmFTkiKaiwaD5apX7GdYH1VFzlo9TFRfe/JemE0p/BtiQJYG5oSDqulR37U8mjLlr
1Z291adPAh8pNz99fzr04bIrU6AYNs+DlariyS30V1ETL3aS7DdZi5emcFxcV+fYVeaAHq7BuECx
I7Pa21PSPBrej2+VP8HgXLVjxGbFnGRJwF/LXvdwof5pembfvk5KegcuyCyujETuk7TaNwlbgOXz
pGhn5C6FJ+fr8VTZpjqQFcu3sO9v1kS7Q++Io6PHuxZ9WhBlaqe9jGPr3kL4Xknae+vb1k7hma1p
fbZIUHFMJ6c2vKBpho3KD9KuHjqHb77q+4BFuP/iAiRPUe4oa/vxPEq355zldbDlsVFo7a06TBIZ
NhT6X9vwNJIsYDh0BP/0yV+sK+I4/uuSY4J2DfGhkE5HlzRwupavpV3swIveKs3eIbUmL23waKiG
cJMResbU8dOjY+cfi3nM7+56l5ledM/cUPeYYt8YpRkVLdtr0EO0GuCRlMulkWXNV5fjHxpt/sqz
9GKhkEgn2Bg9kE/LShhlTp5QrVz6sT035zY7Ve6U7tVIymVx1P03XZuxMMV56ceaX9Li4+oR6vVG
ESlnNjdko25eAJiLaqBOcrpWS/NhCsM8gdjeKN2h/s1TL6IvmuNkQqmiRRE2Wt4zH+MUAHXajrnb
xYmZVEALKc1ls4Qbg6uGUT2HqRcecq85Zk2exAR2k7gZ8z+5CcXspEaGi+s9LQO2TNKoU9m2j6u6
i+r8u9HguQf6nFJMAwC+XBpnT5aQVu372H6J2nsYSfbtxl65/Jr6k0tNA3xYfnHXgSopx3a2i189
oDAZzCgmrBpyR6zgwg/jvfc5K7EH1n6bTdRkrzSb4Jn+QAjsg6BTexZjaMOKJFMt9M7tO25kMprk
L7IotNeCk9d4IxLHiZZm08YiHbn1w+9yoEUCiPLstGQyvSRFwq6tfZWWm6pKbmyPxS7xq5lDlvJa
+x5QaZI9vWNnvGmKW8P5j100pLJO2TC28cJ1SfCu3QjHyjZVPnyVlv416zrbceixXi7La9HJLYTG
V4CoxW+Ix7zbPlmJe1o789oNzJ9hI/ek3AfmdIdvimiOuSJq3VnaWWFoaEHThEXS2CE7wVHc3+cM
UcQqVaRWpR0thvgjERAQpUxQ9+LsEo8B8AsfFCVGEBTtk+HN2d6RL/6s2X6QUrfwEY+20jSKiPZv
tw7PE+WF+Hcz5OG6bPVi8nmdK29LSFEfCgVAgj5gDVdnDhqORvqCOvOgq7x5G7u13OZ6Xa88ST+m
YNQ7LaacKE159ibCGgs39ppl+0YGtLPYTCk8XkCcXHe/Ts24CQz+8UzKB9r/j1ZScvwACc6KtErg
uctpsWiBTdXbYlQS1Cu85D6U5BzsOqO2LkuQ/TE6iFbX5OMQiWsQZ5i6ubWCqnrnWH3x+86JFn6V
M3Xuxar2GSsJ7hvjIn9N0uq3hgXCZr6dE4hQf3ZuTp9uBz8HW/CdIS7WCm6QASipAjj8hEsEkbVr
/fRchH/oNWN/DQeH2YWvUC7juxngq9FyKWM3xevpH6VPb5uf4Wki3u36LrknMbh76Bw8zXmabLyM
np11af1TkJIpa4LLfC/H1B7e5ZSJ56AeqHgsW6bipHn1plEBnqc71Gh+FKETUK08HUPxQ76IODvt
TLGfh++I4ve86ASR1pEead3sMOsAwaHsn2yKdKMgXL+tO6Lctl3I9dTLzZpTZ4brTyOLm12a1Hps
3znKS6au3OJ0e0LtbR5m32K6Q0eyeEAlaAucyMLc5ws3XpG/WRRDtdM5WKC27aEjgsooWbvilIzf
vRFOl4Wab+zg/xh9MO6dmu4oJY6B4gezKIJCoy3fu8y+lAE13MY9IWd2pyV7pbQuvcFPc9+Q450z
QgnA7TBPbW1RSsF/HfqVlJfmBk1bbV91E1AElxMqIvnC5lhEZiftIxVOu7QmS0qtw40jNjyqwM9R
UkpyMsxMkZAIuTpvRvgZydoS+K99lflRF9Q4k/JqixUfwEi3dWgXNBr0lHdwhPXJ+F+vAtrtC/EW
GDAVJdgsX3zh2vNow6FMydiLfn1J6C4MXYtJsrzlAG8xU0AFyMEC7DXmTwDiNMzGlzahKoOpa2Oi
jgy31hfdUW1EQ/9V1ISiVX0PU+CPZ6XBBJyoI75CLz1m8uLuIZXvolwr9mpuDLWgA83IGYBwPI/W
S9qKYqO8xkc3Oeu6B7NtVkj6tP02Klpygmn+oY/0H5o0UJTjboIhMTcrBZmnhf6PcDUfFTH43Gw+
LavlSF93rev/kwbAKuhWQ0vhhBoOAWA3Vc9wdRqrkbMyae0IKmbV+T/Kky1GuuQ7cEL+B1Lb7jjQ
ge5XV86m6gEDOB6US3GTrG9wDewT2JFpQLJu5YfWd8w3BjDxLknGjVptQU60TjbTTA+WaaUvYsns
g3PP43RBbxAnRdJJ/ARUh5rQqKVyyZJmuiG+j/GbsJHT49YTn0VbXbdrC0Cfb51JiIPfD9ckkd42
N5mJZTs8C6NlpFg4gyf3keKhex39bxAUHyrcefNEb0Xk+9RAyX+d2bwU2VAiFZS/xdTPkZGYN+EV
5PW9E5fnPmzsx7HpvwYkjqX+K3Gi5lluh2a4aa1f58Xdkye4MDs81un0KWFDx9FECxQPgbaPi32f
WFv/mmpI9jZ/uYdxGhqdkYVJyDVaAHiqTVCPn8IhsFMZ1Z95tlAz/ODHNtoYkm675Okphb4x2nKX
yTauzBWehdSc1RmXzB7mzRRYL5b+bidusTzb48Z+yt54khCCNiq027zprDoCRTJH+sd6aZwTVnQ8
5WkT553nR2VVnwYLCIhF2qhWNixa+TKbNlHq7+MUIZbleKaMpDIIBYYPbmCePDP8Z80mvP76Ydyt
j6Vz16M3+Dfk8H0yIhJYLTOAXyJGgDztB2Pky4U0YpltVR6I7jEWjFV70M76a7W7ecSVwJJjd8P+
omX+WPlpu19SVbJBE1K0CuY2zzI392Vh6tc+rq2yOwT+1nfC+i5UWfEs3e/Q6Z/8paeGFX+QG6tV
zyn9Vy59Jw3KHZc4k5LTwBcCdaFouTGXzW6ds/HARLbEQ78JuvFOER192ZTHJEG3Wedex6Y7+Jtq
JY+z2qfAD7biXrgcuHS5FPpiJN7VGW3ey9C+OHIML40bvrQj81YYyBerEhdbM/5Ki1+9tmrKSTv7
z0zJOE3Dwy6d0x6xPm3BTWbJk3V5Kk1UKz+k3zCgI8WtePtGaIVx6HqRV0A6q2a9+aU6+bXxlrjt
dQg02AtxHmTHqB4bY8+jg/O8RWLpBL8qxw6fJG8L8bRIt1Zq3Pfe3zHVl9TspvNozjRAhahqPyFS
VUwRabrV3c5zxUWkNM8qBWBrznhC1pJ91p5NwmC1yTUt7U4l6+9I9TDm11DH/Aewoy9fK5x0HnXV
uLO9nNkgs3a+k7dccfYSJwpdJCSueJez53Ai4unOWD36MHjtL5LCV4ecf/X9fItx+ANK9J9sadOs
mnDv9b91M773YpHbpe+e6eohGKzUPqGpqG6vtE1RhX9fdTx28XE6jG13zgeGZpVqOvaJ4PYQPss3
0+l0LleqdRZcGtIN+CC4pL7wEoB965JpMgGl5/32q4AyqYoF4k9gqwHbCGqnmG/N12z2M2rg0nXX
2ehDgQFtjlmKQNv/ME6a8XQ3oP2OQglZ/kHYpCyR/yGbMhRZJpjUu1f3jf0lSWzeNvM3yTgnSWmr
a1DORVT6pArNxsx2FV07NlX5/mB9jhlDKpHgiBejaZ7EJ1sTfUw55AWhmCPAyI3ONUof0/I48JoE
elHr7Gbk7cVYW2MXKMCxoJhiG/iAHEywUcr9EAlVQ3xxx3wj/af3ot4h1ODw0QuAdf6da9KMbpDn
keUBUE+wQbXsL+VoN7updE9DLXbgyFsajEy8pMgxOnOXVngepa2PlcU5X6/jepnS/jRiDl6lwspl
Mt2YOf2t5kDZireQDSYB0zTplbeVeOw2H/2sp1j2BUXhxMSpAMyxH9fi2C72vsjQqRv2+k1quEvc
x45OGSeN9K8HlDNV+HxEOGLJt6h7QHHiItiEa1nuXcUVUiefxJPQALlZ9tNg78suI4FV8Y4N2+ah
lydkPrV1qBC5d7SLESWEiDfocWin/ll1yzEQBm0sst9nC1045HtCawJpm8XVyMKPkH2NFuQa+Htw
Xxtc+VWCYgqDzFbeTeQXYHPumKPf035TrEg+2aI+WLB3YsjfdEhWGz1lLwnMJLxx5Gjj3ZJ/4q8X
OcfcWHkZXjoQGXTAGHYExMqEU5a7QK8zwTbP1/vcfsl4b8XBLay3MrBRggR1UDOvDcoN1dAFJ5xd
GJaxFNCUg3a4rbkB8pF6Q6uHgO6KY28hcGoT2xytEnCUnxBYFjk6CQCx6m7jyuLemqW/Em85BMPw
UbTE1xGHmdaS5NKMIdkzl+hcYe+TrmLS8FFrQgk1MFP/A8NUvRa1gxplDQzK9iHsy36vCb3Tyvzp
lJO+9t5PNTEuk8suAHD90n6asTShZv2XunXaAz+MbZm7u7LhXgDWnHedldIDxu+fTezZtGCKqrXe
L8n8VZSLz/bxx0q5aL11+gt4cV0yRbXq2j/6rv3mprgERIP+jXaCXkAorOlQDIaQ0rE6oDlI82YV
wOttvQRxAEyxw694693lr58ibCh7eO5LC4fYzngNRWoC6fFKh8TMlk2mUTXqyU3v7874KPh+otGl
wIL6iGeNkgmgyg8h82+JaOm7xWE9r4N/ae1LDXWxzdbJxRu7G7r1CuDMqNdnj+PUPFShcfXs9o76
oyI20Apl6m/5qPdqT+si5q7bKsf9HdjOYUYps898XiaSU58ehxmSTdJODyIZw00yVNjl3gGYhGzx
yktBZqsI2AQgExWv3o59CMterQeZfzVzn3AmcowF/GETqgIsKX2hRQsT18UANX3/t5Cpf2BYi8qC
M0cEIaBbGJxYmyIrbQ8TxNGeXy9l6TPmG3jTHRQqI7tYiwOBWB9BunsuZvyArGLXzSVwih94e9ed
b4LoPAwTIaYqmXdtWr5wXq77op9JVozIHGZm3wGkk5iAdLuKrSCRdRFnFsXeramZAoCRcHAcvjy9
gDgTmAfZOj60daqw78d1a9qFvKetqT8foN4IdVRd6PKGK8eFyiwbcpg2nzbYUlD02crkbS4CH145
Ax1z6sNk8SIc0fHqHG31J9kYD+Ms2Jmqsj3Q1R1ZyEaxoso+Uof8XnprC6Azy6LvRSHb1D5rz6Az
bP6a4FsnqBTJ09ikiVOJDvHHVydcmr1MhdgD+eLdeeG1T51DboiXIWxt5HievZ6Gpk0cXN8gk8+h
sJ+RvAn0FNQHOHnDwQMXCWzaFMljxgBIJr3tnxLFkasaW/NmmLK9zMHyYtzDX+OsbebqEdHaMPfL
SG+sATlDIOtoCFC1rrJ2geiT2Er50yx/6t4MUkcdu/d1rYK4N9f9GLq4QE74pAqDBpmagJNTYPq3
SHLJw2LmzSuLdFCxkrdypk8NJshdkuaEKohiRwd7LJYqHo36rzAnj+rPhRKj7uQ5oWB5UOWunXOa
udfxZmrvD6bWMwHvYtOEvGOqt/mZ2OXfImiGY0cAJpfpP70QfuaBuSstjq4qC456keWm6MG0Gyr2
Nklx6dP1P1mjznoo/1FrHPHw8TLr5NtsKYsaCypcTPHs8KaDjdL6miVwxLx1rdvlPM59GNemt9nX
KgGrIoGy2tekYzXzVcZzwMTSEB6tAMVrYg9HHNcHi8JmwNIGC5iwF15I8cC7hOh2zhaaLpaEtQzr
ZvCshLmt+IYQTS+wSVlLMX3ZCww54vo0Lu3HIicoLv5aBHq3yi3Wu2R9YNQMo150Ne1cxnuaLmY0
49oe0UBjXsUELw9mEE0+ldDm9EtpaLYNYF2m3LnNIr86BQlICkcjl9WEsbQIiDTYIZyos1Wpx9Y7
F+Gm85Zr1VMxzEn5jz71d1esAf27ZPysbr3w9p4hzjwX0sB3Pw2Qka2fyf8CH0SIcrd227Yn1IGe
VlKLTggnPaZCdfh2XEAOMmUqEFZdhWpmLtcpTx4dmuM6Sb4bw5/XXXjVpfE8ip8D5xRKSgbNu2+h
eWMDx69foIVzVvSlVl9D6cYm8SYS4lslq5fUJl9STuC/fv5rD/1uoZQeVfvU1wXkxv0FQrKWfyoX
A2JwbpyS0xac+HUdph875/VNARiz61BWsHrJTTXaOfQV100WDJ+dSX2a4rUY90YCyWENKNPSBBIQ
UMZYJHuoPINOMogNY0k2iyBzPU/U/FroDEHXU3w5PlgaObSraezjHVbfTksHkqteBvIf0VpZ4MWs
cZQyAE0ZjyEE7qbr6EQuyvrkUlJRcaIzsjdgyjxvnfQ/znto926sHyk8jUeneiU8s6lsYz75uqF7
L7vXV0krogab0Bzfkm6pINXBgESSUacYejT4ktWsUwhyVfjPKiD6UI9P7oSkEUqkFGsqbRL2kmW7
wAOyaOfTmLCdcagC60OBgo+ypcWQHB51VGHGzVF1FZ4fSc5wEbeyghtoBfW3D6MgqB6WRfKBSEWt
KvV9Cy0VJTCX1MRSINiiokORQDZ4c3kZiJNqanhHQqiGR4snSrgVdvSD8JcEXZPb1jB+4HFvXrb+
TC1LKMyqHUuo4KgEbgB8O9eh/x9sFo8jtx63gfveE3yJs9r7bmQCOu2Zu6QjbNJzkNnavFYyeZFz
++35iqgaL4zMq7fOu1GRDDeuuH0ITz9oSffoYOW8DE+d3IY8KobUJlvok8ir9uYv0BOmTh50bcDU
lMXZKqj3K4PHfFVQL0H2VPBh0UGXfX2HodgzaaV0ch5CjrgDHYc2C4pYN+lrujQLiOgHEnqTTKex
WVEPAh6PjbNuckVYjyaBt2qZhv0U8qaATqOOuajGsZfIvzO5oI1boFtpwo6+f69MzXKyzlREbFyY
iZs7EPYZzY2HT/1ARkkipDEckB4d6/bfPKiegRxrQ1znhufxlOR/h3nA3tRHg1Vz7N0//zN2Zrux
I+m1fpVCXR+2SUYEB8PdFzmPSqVm6YbQyHme+fTno6qPjTYM4wCGUbu3tpTKJIMR/1rrW0730zA1
RPxz0zWLtR2O1LHNUa9AwP7pCuMSG9oHXO5F4BLzA+/+1pOcnGboRTNB3FZq57f9kQea7PpyVZsj
3MOgIHk54iJsctpHOPRhqQyn48Txspnqpc30aNC6gymqb3IFDwrvQjvGn4Vtzv+Y1SlwvBjUhXuO
W3NkIEzBWOm91YKALgeRn9anLkhzxG2pyGnkBqYju54ZKSVU1QIsxJTe26nV7BWMsYX/4im+wnEz
3NlO/uCFRPDSKtkgbl4UqoIAm2EVEHFsM3oCH8FZ8FKDcVtJT64CfBrMAWG9iBwikL+z+ZsFQTmF
AYDpQiu/GQ12qC4ENr7GuLxt2VgjVRgXyg0JcvXxIYE8mYr02OskauuqxExU3mQpGz0wSJuia4D6
47spQ1dnODKe6jz40JitpURkcQIfY/OhkCmAOoxGXUHwAWVy4fveazp65gI798kvgovHC/UwdGjV
gNmb8pqI539ArHSFj3JJD0a3SuklwUkdXa2ZAKEwx8ZAXhLJotImMYv0YFzgNTyDOkdo8puPjKdA
Qx1pF+jnuq++Jw7wkdWTnjVKlw/F+nbH6MuNSEQRl4ef5DJGVt5HLuqb0dU3WC8PHWxUN+1epmgI
oRDznDM2puWkJAoIKjejLRaiHnE4ZhWElOG20otzXmS89VXFvDe9wxsAHKZkqxp425jrcD1E/S1x
ntsyYIWsKkOjgEGRoKc3gQiprWNmZp6FmsN1ycBbbZXXsGw2kgMAEqC11eQcQuvCF3ZDlyxhaslj
7cFrnceoGPR1oY/emjwFZU3OoQv1vZyejLHdJ64TcFBhT6KbTGCnxWgwVwkSGEIWDkUQ+7dsYa4q
HJjo2hxKxn5fA9gbygqovn00DfMSEgAIxxm9L6qHdGzOhZZ9MD2+ms0xdZNHr6wOXuKiwzPqgeSG
l/i5b4kYaGLXlMOmKZEuGnMzVTQ/8DIwaJ6r1PqxbLbVaPDrkF7cqejObovdpZHrREwPGfwLOWIe
0w0ID0qtMzNmDhR8utrw7AGZ1w2NH6Y4qOH5NrO7gbVtjK8EP/ZML/s0XxVzUS35p4c6CM9a23DE
8HDFoGpp4yaqpwMtnY+8448RM9+Blt9FAV9tKdLoycLUAaWF9cMuXgdNEjXxUmhVk4SX2wzPDVMP
CKGcX6MJUyV5yNKph5VGZLF391Zdr3DurlIf/FvGbaoPuLcnYioK6CoS+/zidHpoVeueS89e+hMj
f+kz4nTIvEWO82IN9pvn+uxaw/47S7IPo3WGVeSHF718HWAfUB6yTGtnF9epWCoTS3SnXuzOImAK
RU7SkmNk8gj6ZYXa8Ox21aoyQ4SPXW9Nm9HrH700vw2jYdcRtLEaReNwVbyQcsT9Kl7AS51z3f8k
wTmvu2qLDMmOFnUAW1K1QgilRfmtmLgf9fqso/xwnfEVfYCmYvvv83EKyU7BACMaOeEEGFmsDO3N
LYHA9iaUhzbPycuVFc82ax0m1VrHTcWauK8dMBcYgIJAu0sj2O74yg9ROrFBiY1nTetff9/wDqEa
PxYW1xj6hozQCcx5uahw8JiMocgKIuo/VhRpZQTibH0Xtj8TNBY/yu9lmcDcW0Q9qc0hgLUrbcZu
PUtAS4aalXil9dOpChpmM2SJRRDtow7Vb/6k+zR8i4fgseOAtSgaAkjtTdB8mlCTiN/0qybKnwzZ
7XSHDILEIqIjkq7a3gRgVhYHM82oC47WYLB2ftcvxSB4dpf3kmM8J3LH3KS6/uFhqsKFK6xNNTQb
hYp5LsVwwrGER7hUPQPo9JrnsLhJk2JikNoaCAlSOhmeApdWWY63XpsSd038c9D0m9EFAlO42qMW
IZjaUiJV4XONrnE3jvupKi4S8CS7uHZjSZwTvxOOvklfdemtg0DcKA8rGXO9M1rPR+tyA/T5S43a
lLatDQXIjeDWG8ANkvEBSSty6idfdaD0bf/JmYWgSsDBpHgPw+CtHVpbAonDgsbUdeC1ZA1+6XIS
S+iwL33rGgVjTAngUij326+5YfKyCpeOIz+1CsYBM4LHmKPLskZrjYE1ivYcmA6VGhXubyGiG6ve
VBVZmcH27gtwMsyQOUAF3hfVapjAj5yK6Vkxl1U57JCfzmUK5S4MrhRvJystG56zh9qy9jMKqm4h
WhS1fmTJhqmcp7D/KJNAlonftSS7ZpZV7uzozs6za69TrDBtVSTPcnA+egec3SAJ+Ms3nfK5NdUA
XJwCvyAXbDZkD4kxtCujAtYSUwmgB+WqaIzHUqXIsAXkCbpyDkpD+QwyML74hvHvGA9FafRHy0LU
h6Q4rkTKpo3bG2NCHoqDSEXLlLV77dpi7+D0hQhLvQxKj7s34RNM5gTaBCzywujYWKW6/DEb3h6I
ncYJQ+gic8djNeKOgZJEy7ESO3hFJ1P079iv2G8G1XcxPrhDxDSfYRbmiubHin0w2XmHBH3fMNVZ
BnpQH7GJ6KX5pbRhj0cbTXCoSyxsxXeJQXJ2w970BKVwukKv53VgkDcQStK534+ZvPM7ag7O2PPL
XTgZD2Y9+JuOVKZZXViWcdYH7BarjwA1fVXzOFs3TL+XJPPe6onIFWlOV/rurnPYnJJh9bqhWyat
d7IEjITWYbngXA49ItgmCexliq4ilkN8WYn3E0guCSyHi3Fgpun36GNezIjaqg5xVSkgTMBjRlO7
H5vqplOltuVhfo3GcB3Y6qKVVbc2NO1t6hJ62t0XxUabdGVpc1y3z3Bk59ItKHrFVjr9uReKNFJa
H72+PbkOjsm6qslAECVdJMjptLhv6CpgT5GYH2Pg8+DA+IR1I6ExFpEmy9phb2finJf0/aCs7vgE
Yp2jojSiQ4OsjmsGz50BftFpQnM1hTvb6rasmPTa2hVBRuBMoe792EXaLEzEtK2hcXaqRmOndBtw
S60R2JaMsGRpWzf6dHRbLO/BGK6EgBjBVcXPwNPEDkknyolvjP3vaxYZ34Uwk2MqenpmAgrXmeYv
covoNVrZYdS1acuuj/IVvSByja1H2hXm50gy/QOJhC0bwcGYTgPPDAqXWhK3y4rC5TM2SAxFKF7A
EBhp8JyhsGVZO411Zpt+KB1aFFyr4QpX/Xugmw9NQy5KVMlsip/ZlBdBFv1AhzkGINUjyTj9RGav
udX7YWAsY9crCPg/9Thscp+zocjlHqHr0tnmPRe+AUzYICGdpvdwQT5yQ99ChmCwlNrDuuVBuqgj
OseJhqIPNDfQeNiM6jDuSHHRE3zRdQ8+6Gic2sn/EHVyUxd9hG2Mok6E7eUYI22ALv2UOCaktmtr
Co7IuDBajm6blstrqoJ6GSr3GOoc+ot+rvOy5I/Qh0crRJ/neIJlutprBHRpn871beEEx25M9sQi
lrWp1TeD120qpsBsRFMazFkd/ASzTsbuNK9LprWZJ5kKEEyWQ/4MZbTb1lROoWchLfoaBoOqcFYi
qy6kBR5qR2NP0iOnRjKo13lwS5wSbUDH56+Jjk+9ANrLJY0fbEGHFw4kqV5aXd3Y06UjYUePRxmt
2uDOtGdwFNNv9i7dWiIQ0kljwC2Ab63a8uIl6cQDbdgTFslxCmracjrGGqMCL+6XUQP8oEnUiMar
fWIqp7jOegtA2KzlbBG0JA71FNkgVE2yd6D+0T6BJDrCglxqSXHXQvaCA0ITW1RnfD3PcCJmbHQ6
y36OBNiPbKjlpvOCC7OTe1XaFMFv9dJ5DDHJLTswlZSPltiaiS2wN8Dh05f2SncT+DcA771SYHHA
A1G5NfhyAgnF0BPnspJgAwSQFo0Z0qppLI3Ait3UiNa6QQY4yW+Susd9a9tvTNRNsqAx+x7ZZAyf
kYhU7oAlgqjTq5Oo22AX4VtbBNhog5FIHB1YMVH18s4yAdTRb2lEBK2KzD4VhUF6x2Vm4KJk9HF6
NR1Sbbnq3nNcs3MW6Tj206PTmNd2KmFkeJumduotnYE/Y+df+rFjwW5fkNGvRt+AblPN0htFtnVM
Cn2hG0PA5951/ejQ4X/qCdN6QXWX9+4zTlqYjF0gl8USzc5mMAyVBnYFppy8+yJLwGAM9d5y6cjD
JCW5DrQlm7qYb+e6G3RausCIG48W3E4yC9KB62kj6rt3ssSSH7DSYhRXiKyT9mM65buw2VCHXoX5
UuwMs37seEatOtlcusBjiMbwv697Ar2VQTLN/yYxjtMofG8EvBaejfB+/OaBbf4XitZWldFhqPvb
krYuKGXxJwod74b8tpP0kjZ2iRI0veMt9Dcap3TAZlEYrlyIolflodxV/i5xhi9l+P1W6sGzEfLu
BtqTXpTwuZW7nDr4YxXEs4UotW5juRkHRRK/i9nBWarws9aba6YJypiJvjcWox4cVzZeUZtgSe4S
h7fMt07zjlXN1eWjeWLBEy8tUT0/ga8pYlwzJbrhImRchLN2uMcXBFF363LSRv6rJz4aHng1Mnsx
ujx1MOajtxxoRNeetDlCXWqvUzzcseRQieYh1YyCvObADMfkhyfYYizfY2filN+Wpb3z6IRsan5W
k+o3jSG5K8xgi930JWOAkBpYsjKthZXBGlcq+KSqfZTNBD8EmdPzXw2vfugkRzablYFgNNbuMPmu
ywRkPW9UFQMG48T/WEGC8Zzw7TGHbr5wbZx2WBNeq9Bq4TOE6yadhz4DECjfSveFvC0Lbq5qcLYZ
oFQGRA2z0YjlgEwgcsyDHpZH5Tb2qnXZNpSpv7FE6i9tx3uXBZcMnVE/FsI9H0t6YF8sXLitZs+J
jsALxxme7VwSt5ATKmb1Ev8smKk24yShxcMyFdPed3CwdmnvbhJQX+N8CiqZw9mqeLPsnso722OF
8LxtNxE7xvDInpeHC/Rn5hrThMU+CG6yyE5XzFhgKxq0GA4yfqGQiU9mRA4u2uHS6OjwyuH5SGX2
o+EhN408RxbkX38MSbWLCgmJkw9YBtvKHu8tf9gGLeaCcXJQpq4Bh9ANPW8YKGT0buoIRlMRvk4z
U4/JHxcpDII0jE/Kbpmsc6tkOBlTp9sjVN1XPUV6sstvI7vE/ZnfuAITLeIXiWn9y2MN6w1QN5MV
Y951KOuiifgU1wXXbbhrgfYc0k8iJK+iJQYb2bNEgCYIgnHyNiyBVnhDOci+MhniMoxnmJp3LzPX
HaF/wZLwYIOjZvPAgM5nCxF7yBxdYc2uCXeDr+7CwW9bptZtkgA08LjK+skDlS4J63V4+34PvA41
5oi9jJw0poRm+5EOwb4sGiidhburrH5Yw0+cQYoMclBQ+Ki7bElV1mebmFCzmBCADjNf405IHB9v
YWxMG6cmRVU2r3lYfbrzEygQkwAcOx3L5C1Bo6Kji2ejzWR4jRPqQtB2EO0K5y6Qj5J2GVN++cLA
m+EkN55/pHKGkqppQpE3620EO9/guyCLqL3BlHMDUP1bhPsqwZ9hxozCdVPBJWn6g9HcjVyczNx4
sdHC5p7muG6nTJomTiZBfYtd/WhNMLhb0yDxwN4yJELBhNv8yDl4cdO0DfOb1D/VGWXJSa1IeKQp
sDwN+7CdDtdCwBZJpATg0rDd8kn+lmyKYP8CbZ0FWeyTAWvJEmBLREiMDw3/rYj47DS7x+YVngY3
sDb98KkLAu9aNI8/BRtD19LQ1RVr0SiTx0L0r9U04JB2xqUT9NioBmrYE7wmeADZOhIMhH0X0pIx
KCxLdXPK4tBfj2b2TGR8ZWGtWbbPeN6fMwgg8P+GYNX61XG0EGsgf4E/LFtw3IjOXOto7aVNVgBa
JimZBPMCaI/tZMO16eaTE8dC3YOE7bjM3NsI+m9sy11ejWv8q8lyHMx0xWrFj64w5ubEiBpZ7CqG
NmxNuahglvVVuE774k5BwTFi/zYI8veojNm3VcUnhKxJumqt9OiJCPV0Imy2SkxOIFQow1GhrmGM
sLS0qhFLXWPaLnMqPgv/paJv8zLgLzct7a6uui9y4tMGra9ZNfKGsu501Y/+OzORJ+V+TR2s1d7D
HOfrsqPyhOzB4Gm3to44Z7CREqJ51PXqrlcB5705S2Z63eu8aMgUSuAY2PdJFF0sP/3UAv1rAry4
EDGCFnJSY6Ope63ZMot7NjoGZQmYYC/sH02C+KuhHHdlUn4loMzWmcjv7Cp5a51QMTSNYRbStbWK
VfZSD8ICWFZ/KIa6OOh8no/stBTTAyd7NuygXjkWGaYOq/c4PlIgNrCFivfB8G6wDodZdyX394I1
8ODNM/nKzN+9lFuiktZTpwYeT5pDQSYnkkjZB79+NmdH+JgPNjhK5kyzzIb02SyBk0SnGEu3PmXP
mQu9kS3JR2qWhyhD1DU9RCuHz0jXHXPJrUj3LJcpTb2pHt3EtLYw+WTY0pFbUjkoe07Z/RRmWMVB
ukgR3gmXMVxtJO9DMN4MdRot6Jzj7DrZc3ArXnsNKVURY2MqLdbE3K83MrK+KCrKtgGRuDFtdqMD
5XWsSYow5yf78RAK6Itd/ilTuGC5QSKjxAdmt/qKCghIF1l3r2CNoEM6d17fvNRM7sHg2BgDl6oI
bQ4dXIkY/sNl2ejpGpu6NzTugpHpT0GJZ5x1BXUk3NlsrJtFh6INp1zwboWfGbtCrPI5372qdrUN
PBUxUY+yd7OurlZHv0eofdUJVB0mJGvDQorLi44IYQ5FyCZuWff9p4Ki9/uHPlD4RCugcEOmmJvS
C+DL4lbiXgHGjA80LE654MgfjzzNvKl7poxxbXUGGdeyxOXLS4sBrW/ZjyPWJ9siw9uvCecDS9cq
qhkxCZvjCAOnAV4AESWUQo4daFBi+qCzcolPCyqHWz1VYJLNuv6eGtT9+YXKgiSaHxdvii3CapKs
s1rmrd1cnKsa9R6XvubojLRJMRs2nMeY2V6Cbx9CHO70+QXr0tnl4PiJPxj867i4jZHoE/MQeM3T
OP9k3yjTtak0e2V3KygEi86c7nMiPdDr0EW5KA4paK2RiPi6DI27gDMEgeS9EvDNSMy65H/EViha
fPzi2+LkuLB6XkNkk8BSxTEZyRba/coYeCqzC8dV4iZLvZBPPfZ4RoT9xanQTaqbZvDfyHhCiJPi
s6MfZcrAN3mpwtUytM+AYNYwxXjgMsTTvFpsTWomvWqmKiJN6z7nSq0s8I5K4que6R2ZbJFM7cFE
ZpqPnIF4zLOrZ6SL3bVe6nPEwXOyCwU0zHrpc0hi2iW7uXgnJAm6wdq/sCeOtuyLNB4+6lSKpanL
AgEfJ7fn5wiVEVNahESx0XzzxxXjjnkTBIE2kBs0S3LZ8HNchEQF9JZxggHJlzxCLcMn5kLhqey2
fWY8TKLD39QM9yq3Vq2XiK1buSlPX7htA2A9PyMpahWQU1R80LMhWSo2tJIVfRUyzNy608XSFL3h
HNlBkgMaJT6wGGj0AZHCp+yGbIalzJ6ZRow3oIKGRTW9VXlfbIhOVsxs5wny/EmlybPbY+73mlmh
JKtD1m6QS0JSP7B3ORlHYl0NaDt5/iqcfO/plAjzPFn5Da/Op3CCmRm+AR+yCtxVxvGgjXBCcvrE
yrl1jQMNd/A4KCCCDR+J5aRXKx2i3aIJSbiaLANQaV6F9Lplx9xZtbz3ht08506iA/Fm61KZDALM
6YMS2ssYTeVKbwWEaOROrRxZpIcfvEofQVYy9h4C6iAYUDUlr9SlfIyiI6qQlpKg3DD4+7KUd3FE
Py2zTMq4SHLh0lCkvgO6q6psegdHozZGTzmK7L8LvS92Pi6iXJ/gzshyz5Ap41onJJphKsJTVH3U
6FgLY3KzDWt6p+GrE35zxjMEkQilDc05HOkfTfrmyH+cmVLhQoN8zbPnpijWVUz6P5CtBGbBQxsQ
KTaf1GfDdiwdBmIyJ2HglamGvDabjRKDT5vpfYhhd+HOggT1RA8i+2naTKFW004UUOWHFxAy+LAm
Zjlt7MpFdQVPBSXJWrbDRKaCO2lJzVW/DgVHFZenGE8oe1t6jz2TUdGCCAkfRevUCLHy3sTsJbpg
3WYYepjKPidlds+5BDcs7wLdUsNoz6yLzW9uLaLqZCxgHBBrwCfbGqcwwB+tBtbyQrEftpi6s9fa
DJPPlenat6lhrGnlZdxG7H6pmYxwdeNxSvVNZKXFLhUCmlWnFk1B5zo67bjwmyNVu3j9wuc25GQx
ed+ZWbN/aJaCvN+J4cuzNaP8DXI5i6nJP5mQfuTd7CA1wV1TEZiSBdhg4G4TPODhnHfrBgR7juMk
nOrFmKBwoU84Pfenz3EAqz0t3GAKyP2gDxpz1GqKNUZVUXhJIpjKJgnlpc3pgeNan8Fgr427sje/
Uskd6KQjHThTWN4KK7F3+kQgzCpIkBu1ao6OK8pbInJ3WkRy1srRq7LIQ6GlwKEtIZ6nI4vOyIpj
jYjKRLsfGaX3qy7unG3ru4DpvPCd+qunqnPaB39Crmgc82J6effQtHHM7YWDFwfjnpNg94yyd2wb
rWHSZYX3ERZdMxk73sse7tvkoCRUACNL09ySTh7eqLAt1knNiIQS3ldvrk7r7VbuFdAALlposMQc
j7EV1Rc11gwbuzlgMQFSOOhW9GZMbfRVRfqNS3fUczZOX+6AorRWitOYjb/h0be6eejV3LnOAC4x
CWGiFl1RrYXWqFXmAXKltksciCUUdxNygm2j9BpO8OHFHZstsA13/GLvc4eta+reHl0KSSqixBbp
NDrluH9PwTi+5t1E80HZOPsxi1zroImjM5cl/v4/Q/ov9W8pG3FcrK5W459DE1pZP7IhDyYfzcSV
CkidrTHJ1NsJme3F6J2aJAzQAy9lrIMjnYGNQS+nV6BtRmG+DlSabp2u/+6YJuy0SfhnQwMrUkli
xEkJjnj+n2JT07YgLu9LyoiP1ZDGx0wxoMYimnAnXj2n2nnGRI6jlVtpUBul8vzglVRUjRbcLU3C
ajR1KgztUpNXFkB1NW3TXfphaG6oYY0BxKfVWlpjd5NkbncTAd8E5Oaxt+/nIsFAzDuO34+GHUax
5VKyNy3u/b00qLwta8sXzB5hA3tJ7h0LuC2E8Djr/1YoZz4EvIx/t6GtsbjxRlDOE3mTZWw385ck
OLMtdHSioeGKfqTwI7OQyiWc1L/e9MmU4/HXIyNsO75xKQJRYzDuikbb/TaBVhmt27HZkbO2I46Z
bnDulQX6ff4vKSfgaXGTkaobwU8bUJHo0XiKg6BZlUL3j0ZvzQ+kBPCubVIHYIfkqmlG3RnJjFiY
C4vF3OPJRyNOAR/AVsHkYWavbJ7Q8QsPpmg/WNp01eFC7kKp4RRiuOkbDgfUCkPuCA0RfSfKHkbl
+g/pXTk/0GqTuiyiUu3zpAit2dTSW+2z4Q+l4Ay5MSguxwDCWvhbl+abQXysa8yRc8GmD89slVaR
3OuAVOFoYBRv2HgdRJNiVNFqv7yV8fjUyMw7NH9du+mcTZkv6phE365w5b1vxcNZhjTQWfOVi20l
Oo0q0m6SoXrCGj3eRmkdnm0nRp0QY/jRo7AswgLfDibAfNeFdXXMoNiRNOD7jh3I2JRYSc82FVC0
AKvB6I+NRxRs/rr3oaOAtDfwITEZjljWdGRTvzv/9RKhOnnr39pIw/SLRYRZYOPnGIFA+n+liTk+
j7Aj9GIgf+vih6nJi5x/L8RKVZiDpJHuuJs7XJ5DtEeHYphkTWBdZEs0Ms++tKhhldcD+fBf/5X5
MaaV+V3jhqCpzJ/BJ2be7Pq6/LIDYa1T6pmWBr+lS4TgxLM2o420KpcTAchdUPnOQRmfiBjDeRRF
ekzBY4lc1ZfANO9/PyMgN3PqmskDrRX5adJ19RBbGNiCwnjt7LxZJTrHyBALoGyOXBE54Uzb20eP
UVfJNQ0SfF4yovAcE+HC1DP1MDTU/ElIs5jWPUZRDbipIDWXFqnoC2ULDEUgrzqiPFTQTi9py+7D
ccsrIZU7NurWbW7ZzWPJETRIi9VkVOjNCoUOjmp1Uo6enCiHAl80brAmA/4cxvLeos201IqP0HXH
l1K3dKSWnrYLu12Htc+gPxnioxIlAxhZR1fbLW/MznXXhu7lV+afZAOopV359fxuuBO5SN0H581p
d4k5qj+TI9XIPNBTTEY5uKt651p1dHUVdX8HGdDac2THnBX3xXM6/HjBtJawSgayF/e+56p7Szoc
WFT0BvxKX0YaR2C/KW8cg/i9lDCfZHOC9KpdMtbMuXQKTT8ygd5IIzt5hYehFqLGDaxQ/dYnOM3G
fxILsFmdt6F66IZxBycSo7QLAO2ffSaC/VARViossoqdT3eTRZ6b8ygcPN32xzcSJWxtg2qbO7Dg
uspem2OVfvYJVFuQV8ZZGBmNMkP5TNQPAGQEY9BX2PMjRrL3ID6oANDS6AvtYDsOwaFqCuuxxF27
bKBt3fZxe53dqeu46wsoT8T17TynUTOFX/N7W/RmHJ68cdJPvaYPyDXUBALr56LppHsXrjSyRyDZ
nfiGWRX1kpUKTypI6G10IA5WI42EiZCcPnr7mEv20OTv00PDsOUgRsw0wYPOmAwkslUtp7Iv97ay
q21WQLxVmcxZKHGXgZTeohWq3RQ7zlr5FDMRIDu3BoebKDBY5gkPRk4EKbqDqJiaA0WwDAR6QH9B
1l0GnI0gVLHKhFHGcF669LKyqGNe1G4EwR4l4iXc7HNMIfcuoQYEY1EOREM/dawX26bpdXie00Xo
ec9tiG8zRCxd42HmZuohAfTDBELFtZdlRRFvTSPxejDJb1mkzSKturVjkPIOFlwQxJAamnYX4GsH
q3hXgZeAt9KveiAaJzxc7i7mOUrHHKUleNVpvwzJe/BEDaGJ9icHSinA8CRepUhYMqkowzFTZiIQ
VxnhBDTZFvbOpIE0Hyo2tanDUajzHlsnXTueNz+dvA+tSqcZpcWwrK3XU6nuKuH6W9Ny1cItzK2d
1fauSfTXzJRP7CNStq6Fs5wcDIKuCalXcGuQTAEg28W7lIsxi3zjHA40uoy49RHTHAyd+pG1Ledc
hr0o08L3lCeUqvFFOQbb+q5OtxYX5TpqG2ObJzn+mPAVHSxcsKiTUSJwCXn6vk21t3Be/8Za3HYs
4gxWy8sYW+dgRNDXA31aiU5/EkyrlrjTZ++XHUNaPOE8Hp54OaiCuHVymi9G2J20K8lbOxuhLVgH
TjUoMJJvOkD8mMMxTIowDJLqkRsyBys/kPE+YcnNSN7YqfaTa3ALDVUCAemTZp2DARganKAiTOgt
6fzD0IWvBRt1zNEQDQgzPA5FDnd+ojAwnn4GI7Wpq+TH8nTawLPwVph2z7pJlGxGfFAfFuxDvSdT
OG1yu+fYjuy01OWAhFfa80RmKb2oOrr0Pg8mwUZHL+9KIc5seHPumuqrYlxvJ4qpGk6kwtKIUvNl
SgUOzdapvZ8MB3tr+SJz79IY/ZfXEyKta+vN5eAWO+rIJ9psPRnvjEFg/7bHJ0BYVIbG/UXLunIf
NpRXdrNa2aQG81ocwRWD4EbRthF1pA/Algec9utHo8mdNdzmnPpXtl2WUZwcxwm2ndKpU0UegRuD
F1YgUNQiZspZpCsO9FRLzN+0KYenQWgckhND8hZUObVzlJDTuVlJsZuygsRMHm1F0nw1ILKWvn+X
WkNzGkJZrJBxTjLPaIDoEYw069jF0Lq76ZKmWPwrYzwUyK5bN66fRtM8/L6QeIIzQz3D4srGRT97
mZGupKLkkTZQlolFmBDuZyRLD3jdXe2Yd1lzKkiUeALSsrsSxk9WxLMP1BQ9GcAgFqIDd06KlBLF
Ub+PxPhacxGvmjm3YkcYGR0GYlgM49eyZW8016ioWOL2D65jrvevVoThJfuMFFPALoa4ZU8ElS19
H2vdEw1iT9bI8zI8OwCwAYEXcLlGetpYieen7wtKAHPh2bM9hYC+9ezYlNFnbUMZG42N7IlrSM19
auko2xUsapjnkUJKDBtBG1yjqf2QFUMt2vySFSnh10zZhMRS49Ya9UdLw4bKQYqJT568YXa01tQD
qqrdZ+wOFmXOQCg3mV15INwcpTBAOwzV4TkCbYsY3kazOrzTvOqzJknij+qdxnmIKfXv++coA2d2
WG5cQfKs5neNi5KBlA3+C93l9ybLq/KKhgLHY0ppluD1uIG+zzJ8zSodD8xivTuf2VFjhd+F5Azh
dv5DASuH6nLOIDLXMftR9PrnH//2j//4t8/h3/3v/DYnG5Nn9T/+gz9/5sVYAdhr/tsf//GQp/zf
77/5z6/513/xj3P4WdH+9NP8r1+1/c5v3tPv+r9/0fxq/vM789P/+epW7837v/xhnTXUKl3b72q8
+67bpPl9Ffwe81f+//7lH9+/3wXrwfff/3z/SkkSh3VThZ/Nn//8q/3X3/9E/HeVMuTvu/XXmzX/
kH9+xfxb/P3Ph/f4f/4n3+918/c/XfdvDHAtw3KlwIYpbPXnH/3379/YfyMOK3SXbaSAiPnnHxmw
84Cfav/NsZh6Og7wKIDzlvHnH3Xe/v6V+pvhUFnsSkeaihzYn//vl/+XD/G/PtQ/sja9zcOsqfm+
luv++Ufx16c9/3o2r8sBzEKFmOvCu5M2v2nx+X4HyXL++v9TjDYD+C5seEgHkgoJLdy7IRN+rI81
Bq1wE4YaUbCR5/OoeNYYuBQdGyMANRHVsuvYumh9TdkEHhT+TYu11tzHoUWJcE/bI6lY8noZ38uw
KesNTHpi9DK5UJ716odNexyD+Iq4+GADztZK9F9oRTleYROt39IRIOiQAzAyvg2iuw4pKYDaGf4v
e+fRI7mSXeH/oj0fSAYZEdymqzRVWVnebIiy9N7z1+vjG42RBhIwCy0EaDdAT7/urmQybpx7znfu
0iL4ikN1GyPgkvBeOKOUDq0jbqaUU4Vf+Jx4DdDkt60siR920Ti4ukLtw9TIGz1j+8G7aqsLMe7J
8KrXyaytTTKK76RTNI30QJdJWRkb22kvrqx/+JyuxgoJFLaqgKWRXnInBMtt9Teou78tpJg09B/5
29/CP52BbHhgHyveXqwo8borfKzmAiIhLsfOMVYEbSlDS6z2ltnQ3dVDfSFSco6WA6Oc0CqqtDmZ
jrwPfExpUw15rx1UcIMuY5xU3HXbijzVNi+cmeq9wODW0zLsUzh/q83mPunc734J/HSaM6yAFXfw
AMGu8zLFHKjajyzLAK+nlOaqEqyQsisiEtVlgaqtBvjIUdl/VGPp0JsbfFtum2zdmpSg7TrP0aCH
zZzB94OpusP6K9fApi50S/Uc8iQBu96m/rnijJ5Rh+TUPNOQ4x6HVPM6DpHg+zbEY5km/X4uyIqL
GbgpnO5LyAuSFlxCZ+Ru371l8+uVOWuuXLDrB8ubWKBI6FLC2Th7eN7ZJ8ODTd9zYFkrMA8pjDr1
6ltmRtVVsfyMb9O0upsUnkOcOI8FTbUNbF8mNp6rRgRHu/Uggs3dEl3yS9aKLO/rAUmD5jyLsV/c
l4IIFnNWuTV0fNI25v/CtN8UAjHLcxojo7LRV72KuGWPmHBUIK2DUQS3wAIepwn3Nfz6DigpVhi+
Ici9M49F2CbH2aCMtfWy3dDIeF/bYLdl3v4I02fCab8aXcJFk87i6qaSyRQlPgMQIyyt6vVoz/dY
X05ADu6T0H027PTZENU74BicIZEv3vuIz8OYkKn5cWMZIaS9GnIsTnPKYYIAcwjt8tXR8gmY9RYN
H1CUUDdelF4j3fONrQArkcg5p150IOD669G8wZaFFEfB0o1J6CUyPPKF+afjtc/cZGEXdxlVGnQI
KF0e61AeANDvkGfIUGBPSfqtFsYpGuWZC9zHYDZ77uSP2DlvRjUfZMZkVGj3kk/1vWnK+6jPfn0v
/pzM+WhX4q0wm3d2xAM3UPazfpJhr/Zo4qWg0O0X476dXboZ3oAzUfIHJorpnOl7inDDePw3Z9HU
+9RfyvusZe8kYk5ho7nkc/TYW+I24KuwNBr/mKgZqyYBgT9F0OPCKeB8z817B9bAJghEsxmy6nFY
VHY8dzyWhXPEpnXsvPHUKu8JNOZDmha/k5XcYJgDazlH171XbISRPqVF8l5ruDgeDRYmluurEjv/
Khc4PxzwaMSjnmeTT7FaaAgSHX1sik1aJce6RBrkjcSTSOjl4Cdgl1ng8hWEMESN4c52GNXV+CMH
973NlNwJk1DvYGESsF1mU1iB4E+BRDY6ZWVTNqeCPeW+UEbzFM6tu+2XyFvbukSTEdIkfrEiQTFl
+ykpq80f5hFWDEN4pAVMfq6KmxSRch1J9jFmUsNmC/jWheUdrVroTTH2O9nggjMGisF6cOtrs1bd
jib7pw6mN21WzlWcJXrrKfrZTDrE+ciK6BClvAMqkUWkpOixM+lgtikoVAukLXLM45+rMWDN2JjR
K3hoPGgSbfUjiqX5p6Bnq1x8lXMWw1OZvGKN94sqxnkC+xPN25bO9zxtbwaFdYuwQIwBkAYTQDur
ESPVSkIXXMl21nDAiU5Mrns1UqC6Cl04/txnyg2Z2UMx0CnhZjfcYr58ewKbVWF4aaztTBysC8ca
sC4Esmxg52L64irtk6UmNaf8KaaPpfGs50ktwn4N3mnsaQtqKsqKeddfoig8Rzn7s7nDMupAH8pc
8Vkq9a2I9tYGnxTgT2Me2o3N6pfEaXlvCJDDqAcUa1Mjv3J5iHl6ckKJKlj3adwjGQO2ktbPUImX
JmZta40+Lo8qZURXirXdKOV2yOE8G6CudnZjMQ00eKP4mZBCFd6FenFUwbyhZaMcd+WCycaHgxsD
Ov1DbvKcIW8tTcfTfRiSp4sh3LDCRIvtIpoWZ7KtWzeX0N/T9NulLxfSP1nsHN5qbNhyNbZTjdnW
+TQMA4BVIG/MjO5EdDam3/h7LgUXlcgWt5mkbarI4qu5Ey9VVT30Uoe8emlG7GPnGssJp2zDhT4I
1LXMBVf85oHa3p0Ck+U1/eMg8b44bnwFoppNrOzvHBxW4DXvWeAJiofgR1ZxSiVaTYExuGXodwus
lbHnrqn4vdAUzrE2MiSjhD9LLzZa3/pVmnYdDOug5gG9sTPAn5yUN7Hd/zLipevesy4Yyiuyvu1F
LwqCEIw9AS3Ya4a0YmeWxDqagJJ7q1U/Q6ABivqjfxU15hV3j5fFgQrJKMD+qHhu4NU5/Om2eVR/
2ibHJkEwNi1WoPYj7nNnq233DUcEV/feM6/GAjMAhvC3yYQ2wqQmTlAPIK4b7LkTqzLXLPDJUnDH
PWS25ERcmBQa5OMYg/ZFPiDl2RZLb4L1JeTsL1uTcjNOABcwPsPvY79j1S2MB9IzymH9XU0obYz0
BHkj8ADc3RZ5txroyCGyT4/tsC3LMrjzY82QNNP94YrsN+rG7hrRl0COkVCK24bOkW5UppfWEJsi
DWBZRHKTRYP/CIgInItDCKmEarsBMLaYnFKmR3+6pW4VC5OXa65nuPvIiAOE7u07y2rbndGoYNt1
BJsL/E+IPcRylQc4rXKIrtiohata4ohwTCj5RUpUrffOGBYf5syF0ydtEkKafFENZoOELnNv43ZI
srIsibjFbw1kR8uf39yeKgUFFCGj2BB6MxpibHVviTV+V624A7FWsnV22M0P9lff882nbXUgq5Dv
dchDYkx2dww1ANy8Tq3DYETPQmGkniE1u7ieCd9JdwdCK8X1qjGsh/w82/4WSsV84H8Afspcf536
AYJ3FKwbk6EGttx8GZz6OUmy+oW3PYCnEAhz27A/qsWSgclzij6N2nJ3Qk/+KXSjaG/mCIB+edum
1aON5YtYN9y5cQy/nNp81H3LN7ppXlkij9ussb+wt+wsUbZUDyLohPNoXmVdfJcPgh8noxoQ+9B7
noXxSzjeZgHLoNSYtr9OquopDYoLTHRwsQnXds5FGN5Z+D1TjsnFwDPYm/LV1Alf0pDoBoEaakzY
5INvUYTe8FGQPQIDbzkYjzIOzKqcoCe48zveSS7rTvksOqU5bONPhNSCow0WWN+zlxuhahV9/ZzO
ww3CHUZMtk28AIiGCjN6IL8D3D+UeEFGo0USYezxfaog+oQjpHKdGzbcJ9kYb8CyWGWJnk097+pe
tvtSNmdRWrD2bTYaaIFkUrhNQLuLUnySXD22ph/dU1GwaM1ym7DeW1tlBB7Q876Gnniu37cftgoe
EjqkqgjjDN6icysMdl/kfNZTS1tx1SHkDQwMVzosCaOTpa/o0NlQ1hJs9ECiLLdNXrGBQ4AbAnOh
ut8UzKNjV9jmwCSuy9CxtwWy7ypSuYcfoDoPIcfc4IsHPsmfzutOPWbbB9q42awmidrhiyOCQH39
RvgRUYVc33ZudkwDPj++c8hkoX/G8ElyGe2UZRc/73AKIZXYUXhNa0B6W7vyJezxEc/gK9fG4Nh8
FcsXsOzY9iJ4xD5RiHWZtA9+0QGuCbE5dhMKXDxAOqG18dZp3Df0OqyKxvyjpcf7OoIxolQKzrHm
CSCg+0pDNNUtE0WMiT8YDGdge6IKVALL4HSd9qyxxvLbQJsyC9fY0oL+bHpOd03DU494Fn1r7phr
SxdLp1d3UbhY4nB4G3oTBJAT46o27i3oWF2o71zaAPnMuGf4In8yy+mTBcyNm9bHrG0f7VhdZ9pV
KzNj0o9Gsk7ZwpHtxQOS1D0eU713M4cbJY8W59qrmc3HxPLfu7A/Vu18tnkEV4J8RCwJTqV08IyJ
ReCQMYpzeOc4GprIzLXSHYYDTyqEg4UyEnSI21LXhMmc8B1HDvOlgfE1xWpDkKh7Cq0+WU0+ErE2
i21STz5xcn323fSAA/8bZxopZubYWGQ/2OoB1IwzhC6CjtrnPkD2/xOS8PUEmoF77FdlDnpPZzhG
P5evZ160PbSoiEffHu6tKcE1JLxjMOljndXXYTw5W/ymh0U1notBY0XEUUIfM7ytdnqNzO7kVRwz
uanJ1ttsaFTXXsEMgDsLN3AvDGyy3Lb49hlqn5XgcKy6R2PPGo+shp62cZEsCZnqcxIBk0fGNZK+
q2f6Bg5dCBJrDHpk1X4ctqSk2l3RddMmb+mmtByFFb6yQTGI6iWdoy+qyjV5FZvPxUSqGM7ss9xd
XzfPEVuUdSmmjKZe4E5ZJO8C5O9kabSmUpFNAECmtRz7T+HEbzNXrHtZ5EcXp8mdGwRUwDVwNKNp
Jk3ND9ULlp463fB28qenuSY61TqTAfzA4bOds+qnFwjmjI3rKczOyZiM3AYIE4YGHB8Tip5uiDvX
LFh4dn87GYKk0YSkWH7cYxP8YPeCET+ygidTY3fW1vBVt5CQ7KGkbSjlxZsrrODOSBVWmTfAYruQ
RD11aZBmYufNRLnf+JNzcfLsrGd9rt3g2Bnhc5Dq26CnUKMkFjkOZr8NeKcybVaaOxS3gLEHukbl
BjuNCTtO369SzVpnXlzB0Wjc9Xb528cg2GYR7TnmIeKUrcOLfXhnRfM5BcMzuYrlnSnKbWAskZSC
1CfKCWuFkGugzPKffEmGUYQDj8RW7BeTGB+ZwV8Z22u7tuIGfrZPJtvKm7c27s5D4TzHhSfPnUs3
VYoYtqGZ8IvCFkkuzaiZxrRgYJi9NU/evILGA1dMz3zv6686wpCaORRcu9L/aGrrgTSD2hICYHuQ
tqepw9okzfmJo+rVtmCbDyhRXYOeAg9x18/jY7J04mZYJ0sk/VXYDWQLe/9ScxRslCxfkGKCbTFR
uRPhd+Lor/0dMPJo5cUBWYds/JgT56OfqVAgL97xIyFzKkPO1NnEq5xxdwg82IQJ/b0rx2qPvpFQ
/QABb0XPK22/XZGudVo8BAYbzs4gRkMNwp6Sr0fiVo+SPro1bJVj6pMo6+RH1CRPRhT9kHMoMZ9S
yBKlqsRePcIrAUPvYsDlVj2CEdsztF04OdHKQTnYbkicvyge5AigczI4rfPCfyLwGpKpL3HSAZTm
YUGVr4wfBvd72fvP2gGRlitW3b7T/E5KPngtGY0S2ymnXextY6u5z0rvqCP1ldKos4aZhsOzGu8c
b462ThC+1j2GWcZ30vHhOxcmAgWgxVUFxMibObIreWjxLHJOTZjNZ55Ztsnk4BgvsMC2zhVeyysu
29dpNPdILd5jH8KnHDsa44MEimJA9ZxpYgDtCtxFOr92QbytXcY/SeMuwhGdl5FtXivDua+gHG14
jN/YeyBUAgSc8dtB1ZVnMt8XPePULOyMZpTcSHejZZp7VM6TXcpznLQRWc6IzysQ51lqctNp/m46
wY+vcD/0fPmJmqIzTelXZLDJ6RrxEASoomZmwDHFfjkJR2KuYOCgmfmlBUNBeQPO7mlJJQwQTY06
haZV86rkJ3WMmuLoZVVwX4OOWpNH31IQwOe1mKXbcDwEjU62OCT5OtuX2HBeqJ4k5Ib+whv1ZLfZ
U1JhC2qd+HP2onPu8itzgmF+DinMGdOsPPQaltXckdDsm+bkTOYtubt7WusufABn3cQXFnz+lWlg
Zcpx7HBqAxXy965ks21n9YdM8dVKYT51Dc5GRX3etjNrrj9KPEqfEAJDI9c3MQDPtkkDzPytxFh/
2RJiSGGWxN8hs9QV1i+9NEYw8gN/c5tyw/2sXau+nNcBq8iNpxIaPCh4lNK9G0VDV7W6oeT3myAW
i56ofe2UeAlGiHRtmSH/0MDFvRK1rZsqlhQQYkdZ4YWQQNKzRryQ9X2bLS6mkX+S1N/UorzNqomp
D5gXF6u30tPLlG6fZjmfufN15AZQXUTIbISNiYXcV8YDhV2TYG+BEZtJgvDHV6fTD7MsSYLVNl2n
AR6BNDhMRfM4RIzRKfan/Wyb6sgaEwFW4ImJuWWuQVa+I8Fzq59i9pgCzVSqAjaYepep5OvJ8mIT
mNGTZRV3mK4YYBYNoK+maTPRgIbIk3zit8KtPuUGyiYay0i5TxJxk7E7AjtyYpbHqIivapjOuTnf
MpdFG4eCT3x833YKS4wA+FMlu4OTVpeUjjMJoYdMj7mJ+wSzjY5ucVqTyuQQkMam7oZzGRU3c8dL
MbYM2pP4tqM6TYM4Bbbxndj0MRNkHDNiPipoTpnt700k6yQZ3izqA3Us74bKfu3k+BO3/nvJAo+x
wbjo0nxg1fdELmMJg8FYJMhSTDk1kngHuP4ihFv5t1dEv1bZEfHgbEMEfM5BrNAue+VF0yvcjoeK
lqikdqq1Xubm2X3E9n3VYcV2J+u56zyOl5IK4epF6+QdtIW5sYv6oWsmwP6+8TC49Y6L10bNJpaq
qAMXmRQMSTnjNrsnHJ5t+eLYzrXVOretNL+Uj1tyrFP2JcVA/sr2I6SJ/KAi7W/rPnpiiHodrO4W
SYJhKlqCm4GtryiSy7cubIeVVcqZxT2ll5QrNTtiC+TCSUzshr4TqzojWYCtTRGWYi8Zd8FjW/ft
uisT+jBSHxJyl2AyxM5KK3uKTox92eGbOCcwvk0vBjAjEk7P8a7P+EfkiYWJebnbZ9Ov15rMExVH
ykhv0973sJbbU4oqEHRHwosGKXVpA72kWUu3FrvSHqdV0HpHWeeH0jJfCUG/WFZOtmPZvWfwdFyZ
UQQRH+bIxi5Qd+ukG5qdpPE3y/IXmkCPWO0RGZbykyC4LYOBBrJ0vNid9YBvhnWRX8ld2/jXY1US
9CC1tEZ5uAui+dLkkCh7Vh4ed1jOVC/f9FXtXuWV94a2BWAwdficlnbfbup+dSRi6PoRTmrPGrn5
BOcuHrq1Xzs/mWJEV14Gm8XK71QlHuuMvUhhlA/kjmDR1/ZDxRt+rSNgHCpm+97i31uPfXPk/gdJ
auF1zjIsocK37zAOxlNqDb8ibifwplGy1yKMNpnQ237Mr7HvoLi2zvVUVafRCfQuRl5OsE6BBCib
dWYTYqGL8AG4NQFCQ/zSdfIimrIn5TMM1N6mzzMGyn1A34plBDez1/ByjHhoEAsJMQKaKKoCewQd
xszsYCLKHmlZGii9EZpq0uA/aKOOLqJ+qZDt8Xa6Nduc2o5xvWYEuOt+VJu6qkrUrJbSAM25W5q/
qm+W+Jf1BQ2oZ1DiX3kh24Naz3SQJFe8owiL0AkcbekELzehzG64nhyVX0xHb4JeP3ryRDEV7B67
/NAi+ZkGK6coAi0s7fnvzIYCaNYm+64XYFvZTGFWR1IIYxI0bnUfxW6ysyZKuJyyrm+M0uQN5vcI
LG486xsudcTdlAu7QHnf1BnwF6Ep0YlyLgwMZ4bwrANGQc5aMyt3oZc+qI6vaWBMh7pOzB2r612i
o3rLooX+NJyrvkXBGgZTCrzR75m2F6Nv6BwMrNA7XJrlChv8sMIkjyPe6y/zzNwuuphPrRzusDQe
Sx8dMppRzCZIR+gZtfisSDxgByJ2rAdJ77oHgYd2pmAPiNPEIgz9P8+qm4iy1qbtwDAa87vD+ZPp
6qVEc1678fiVJYiM3MwD0tdzsgORW115w9zvcDUkANWaX3Ar093/im3h/5whwbH/J0PCJfyA0PKR
dnnwz8aE5bf+xZjAXPiHY+MAwILpQOaX4m/GBO8PJWxHKEvAd/DM5Vf+w5qAM8ETjgJu4ZgSU4P9
d2uC+sP0TE8xxXpCKqlc/a94E2xP/9t/tiYo6UjP1jZ2B9vSllp+/R+sCVEzDbQ3iOGqTQNrjyr/
GeJPhKUQfSntvEMWMEgyLXSZgSABf6cLdD1vM4z08FF/gvNv6LzVIE1u/jnlnzD5SHfApbmWk3jW
MkNTLNiwQmymJq8iDJcb+XXDtp6ezhvAlWeR1E+2KXpmtYhCxfCG4/S6LQ0WPOXetEvqH/FcRwW2
TQ7ZS+GWH56lLtg93gZarNCm7fwqcQzQ4VZ/J4r5usMVyaZ+QnMwvC+V8qIXoq9vp3SW11xET02N
HUlrK8HtZd3bNSEzhdN/w5qP3Qo+j42O+njjhM4XF/hdRkddrSDwDoZFi2vk7opF34gC4zqIKf1g
y5/vZAdeQs36zp49+cCrSK2dKD61C8CMtoDu+OdiChE03FXd1F+rWnvPWVyVGD9j92C6vC0swB67
3myyHZCn/FxMIbFqz0+gw00jDXeG1016O/QKFTGrUsWCOveqQzUbegK6RUZm7KpP2ZJwrcwJeIyq
gT1gKb0gElrQD8viDf0H88GUhfLHt0L3fjb9Vx/q7UqZ3TZmRhTKR4StKwvyJRNcX3HZbh2bI3JI
xNKlypaKHrzhMk/NOak4pGgW5Wbj0mJnjfT5aPdJCvvK5BWG9EFNYLhsKMe4PMFCgxrU4tyE/zXM
exZJzAUktHtroJbXx7FYju1X9qf63/qMG2ip8TB/G0IgZ0+cfl6e3tUKu2xlp9RGJOqJCSbcjKJk
HnHaJ5bIeI0BJK/xHnRXxay/lNVqoPr6KadUdZWadE8ElnWyuuVGa3YPnYPvprcxsyhjqfT1pj3p
RDL9YVds57p9moPyk784J4zPkqct9apOyUdwe/vkfdusGuYV9L0wp/wrSjbcMjP+Mfo6GBad2DOz
Yx/3/Puw8mHe18d27MUuHZ3XiJDkqs+JeSpt0kPufI8tscTQjmjH1OkhSVV6YFP0MGaof/hDEDGs
KL0aLfsJqEdAJ0j2w66pZl1KOFEVnFBidG7TxUiapezqyi5/y+L02lTlU+zVp15rICgVuUcemWvT
VDe0Wj5YPlUwbjWMZNoIOCVT/lrPwRMrq4mCKFrSumq+L4cWqEkcv0Yu1QdOXz0PoIyhXFmMpCxi
l1U7rAuIVMozX+ew5I7TnWrbf9RexjItRSUsem4djpG/Mtv63O10uptLzt4ol9x6RbbXM2G8WtRv
gUbeySjuQStxHoc2wCOc0GYiJp//I3jrqKuPo0EnSzB4v6gDwF7jwNxNWJ65DIx3Rl/47y6+vaNH
pSR6qvkTmubI9Opf5SF7ijCyDh2ZoQOSH7ShEnU7KVEAi0Qcle5HBsAhxI+lbs0peq+T/Dazye5n
IWYVE/iXWaDqd5D5j43jfhqu+SvMGup4/VGZxtIOe0xK/YgMZBxYu7P/kD/s757+/+xlooLI8D+d
vevw4yssfrDPfRT/dPj++Xv/evhaf0CfsElgeLaL1+9vh+9yLLNoMjl9lcn6y+LP+6svUPzhcbCa
nGWudhxlq7/7AsUfnJASg5/tuaYDhO5fOXz5S/yXw5caCW8ZDRzHMS2CgPz1/vHwbcIOd0mRsvCt
jCdlh3y94+4xt4inZG6OImaqS4hfeaUobEiG0T4XED83vL6eoEpEV5L17ZXoIpL8ElWxZsGzbN4e
+XPjdSokr6FlXYsfIKD8yEMdi0AScK/DCSh/ucpEO/aIR2dqSFBkTyTQiBokfKn7jsJJDzyeG0a7
fBInzNUkSn2+EBE3hFNZmlu+Tbdgix+BZ8urgKLPDRP6Y+PCuOnmcWvTv80Qc2XPprXOitlhwM7z
PXL8WczpUhvD26bLopNZReE9OZ+LWMSJ1vRN7u4YyAsvCLdNy82xKHg3jybUsxRhaN3ZVbJxoQis
Opk8OybWFEtTGq54V59mf0aeIgV8JUPDQfVZmovLh3wySqiu1j7JYBvZvvMVF9CCAPFMzlEUpY0G
5sDPsLBsEO1lcKNLqZJvamTziikFHW2Mnh3urQek+AdFXw28m+KN3Jm56czhuuys6oRWsbU1Z6n5
55aKkif8OrR9iNQ90YQE4BYfUiZoTgPaSwvD6N3HbvaIqWvr2bXHAmy60dK5nZv5rgra70FzpZ5q
VgGFBB6Gr381T2y45Mwxoz0yEctPZVPxi35EuILG8ScAn/AFmKVWFTfjVd0yJSTKgC6DvLAUL4+k
8ZDmAWjbG+5lHVnuWF4XdF5uOtd6rxqDNILvnEAwRDtQ0vbZTLnAcfLa9/Nc+VfWQh7lCoKu5FV6
bZvYxOlghbdsY1srnfHJGzU7ErI+pBW40ACTY9vp2clF5alA6RbxQXvlK+lMsktNzvFtWSlZivxY
dHa2DRwouh47VIKS4qOTxVc8sbXpa/+u8AYQSjI3Wea7yPi1Cm/rUdjUVot5R5cT4TSJDIf5kHBJ
cSdGI/q0HY7sJK1Pou3h4g0kpMbBAlgAn0RhguW8sD/MEJqn1YL2St34oYv4Adqp3PdRSuGJH91E
FVf9cRY3LbkyMq3lfYzFHwWguLTE8ldxCXKGO5gmlJI8FIDmEV+YMKep2Xf0MOA2qU/cm9+d1NuV
GT6QoMfgIfv8h+z6rQrYOeIMwpQfd4fETxZcWLuF+Ea3dtrw0RRf3dgE58KK7K3M6lfKAMWmGdtv
o+K7OeXph0XWcDeDndsGLT10yhgbBkSLq30vi82wtIbI2d3ycRIkim4oW7ktx5Eug/CUtIXBooYA
vdvTTq+4J6/gLhyaZWtQNM2+VwJsYTKO22rE2Ajt972Y8dKVU/NewLB2UiP9lnUKVTKbqvQOMWvA
y+En44bLd7E1fBmwKgUTcjvQGrP14imAESvp+Grm1FlNs0jOIxXeN1IH6lH4UwpG000msA30Tqzz
FOomopDz7tusKIthWSeBZ98pOaYLcGG4JgULbIxlXVr20A0DNJA5G0mvNMVP6AqXOC1tq12Rs2It
xEfplNdDA+QigaMAlokWiWjy71LKW5aFvXksIbg2U9VdN9r0rnzguFvDTDe5F3fYeadPVzjb2vfp
IIFYRB6FXkyn2hKH25b2cOtY2WM9+4RdpbnvMGbvEuHVO+XYzc2IA+2QdAY/PkXfgUalY5XVXlV2
eNeQuFkXPkBp5ZuXIZiuOqmeszrsHlNGXTScqn4MoPlZgP/IXbTbElVUt3Qq5/qpJf40B95WGe3R
6Y3uqOETUslOaDxgjhftCHTL6cjrzEeSLqjnUL98my+erS9ovvsB1zdrIJceWl6pkOgPTVbdhnm3
MTrnmjxHv2XYOzcRFMSukwcnwmDtlsRtAUeh6VvwHGqTYHaqNCsGR2afRZqr/eg2+HUx6vGiwmbW
LI8mllWmbTp6c24X2iUSWIkUIAWPm9BL1aRmFKcRbJOb4xczP3RTr7mJRwA8Ie0TtN1TQC1o3uH+
yZrY6KuNqKGyA8NeVzlluGmFJb2OrZPnwGOMZ+MNRQmGMPi3daDGu0gXdOON1tlJGgH6nZxe4lv+
2nBHZ9VNkn18E5/4dyFTtb2xL2jE7Eb31araiUC0da48eylUpWDMC6nkdfCf1zUZls7lUYwzdcy1
/0AyadvxqSvkpMXJyWk9ozLRL83uAI93ZE3bAIDZOowNvUtGD5LEvJTYhDeccvcNoAPAm5RuOBYe
FuLIhM10euIVc9AxNFZfew/BMNyD8gSQ0RK5SnXZkI3lxt03NJFIC4j5CMkMEEdClQ3tgpZTr+kd
Fwc246cuhtaWDyT3U24uInGsdR4sf0pBoDfjiWVNOZ07hxrytmLrRYipPlra745TannbsnfpHJyw
kWOVJLPnlRbZ1jJf92H9iy0mOmRytrf/P/gy+P6ZHSEz9N+kYE4f6UcT5f808/752/468zp/2A5B
F4mwRMDFYuj8SxLGMgXikUTkYdyV2CL+YeZVf1gm9AVGZRM3HW02f595JVkYi6eRQdVxGVP/pZmX
4fq/zrz8l1DCFJoXiqZGv/pPM2+eFJZB/jo5sPKk49SkaRtG0sVK9JddmnwBk4BnN3ZfUCze2RPS
JJiO+3zEzwAHqAO1ioE5w6DU7duRcs58ct/oheUWniTPVqj32PO2vmOB6e+fmxQ/e80JSJsyLOiy
uSvZc9MG2J6sZCm0cLh3Kgcmjkx9Kh3ULulgGldJfF/G7q09+eF57slID2X75LO8qCf3AA/p0qTe
z1S0N2GVYRYondvBKxhgp2MGNwCgB/YmDNGgi+2acb06U9JTbPqupmRkKoxzJZZSMQzQ2D4UalMA
CqdB4UEEB4VQ0zyms6tB4gGwDfcuYHykDguNQc6PUzAh36BIKF95q85XL0pwebAYC9OSghFOM0bh
yv6txZJHMOV7OeDg8E12YznYeys/+Hn/gSeF0FvSX/zSeJ6Bn5EfptQwCM9Z4R+K3MCb6MNVYNfK
5nWSm94lIwv2Bq+5730mw4DPkROEaDk4l9YCQOK37wU9lUt7C+sMaLfeHMs1VUBw1III12k79d6K
ODfrYumUN/CaBJRpj63zpN+hO5AV1KANbHZRO0QLvPE9G6HJbSA/D7O57Xq6Qb2qg9LGM4BIw0yf
NTO8VOy6u6wHaDqbKiFoiqMYS2NyHXl4M+LIcmH5mI9jKJ8dV+LNwDCMXYIqEPYGP5xRJT/woV7n
ZKzXlLDQORMdhOveRGXy1snpUPrEDMS0w/cqT6Ud3MLDGjamyPHNUT5+8FTza+LwY7kCCgyk/P2U
h1QMoMeEk/1YaIx3aeC/R+UAuFFnj6I1HyYf+D+Pr71yyqjaxOvYHr5DbJy5z7g9QIW0lq0/FLjZ
Mt8mj+m/H4vbyk3OWZSdfSN9ZfQdmCO9lzINmGEMbKOQfxFbuVzxc37WKFBYh+WP7RrP8cK5nogj
hGN/FebGvm4C2sl8jt9iN9ISrBVLgqjm/lPr6cMYxdFtmz0ugJjQFmOeYiLDUw2+fl955nXkQCtz
Bnlbm9hsAprDsoElqJePN8JGK2pJicfuiJetcK+JxaeXtCKu7BMrWDd5xfOKbn7tpiI9YtUtaZHN
uhP6HiWxeGRQwWCJ5LNx5eYuV5OxGZmE/JEZhEVoAxxxA4grAgDe29yeaK/hWgATltDWuvp39s5s
N3LkzMKv4hdgg8E1eJu7clNql+qGSC3FfQvufPr5WHaPu6s97WlgbgawYRhotKskpTKDf5z/nO9E
5XRvJgH1rZhiAC/HJ80TmE1JoB98g0dY1kHmhDmucf9wDMCx1GzCsGjvFMHcW3ZZ5BhooF/WiQM+
x3WSgz5mGELGBJEzIWBq8K65Bar5XfW2DcEqopdkaqNNqnU0cZjYK6iRoOhy5gvAT+d3TFJv6xV9
tRAaVjnqJuslq99j7/PilY5fko/1/E2VZfaKVvo52pCsWilPet6hR0XhqivDF2XqYOTq9BWpmq6V
kPorDLYj9/P0Ma04A4JO3Qex9KgZL7m5DuotB0y0SM1hIhhYoX/SNw5S2h42mWmfBsl6LmbUWLnU
ga1xNTP0hfFjXnFht6r+k3Z3qOq0ivMhNeK1giF5NgRCJLR5Z5/j6d4Sqfx0A+T5NsIkBwmYv8xo
deY7A1mM63hvskXUu6LeaYqPfTe8OXb46uQl1Z2a+0VSDC9WgXV8CAgm9BPzHS4T+gB9Kr7HOH8a
R4xTfR+/ssnW1qIz5C6MMaLqmVhrWeCuLBbTJDwSprYB20nBkn8VUtu8ZhGxlQlUYQgwd4XRPML0
3GZ5eYxrshxjA0Qy168QnrapHj7hKbu4hXzBy3EsPPXmhvG9PuZsIix6rQPvIhwOO72mtTfxZi7+
Hu8Nvjf7NtbEHVZG+g5phcTeMpKnqXF3DjVt7UO156gjPO4YwSKpMTWUwttqGvxEPaqfIoNgUh+C
pizTnfDjzyZwQcNSjbiYahfYiIdLzsb1kSgapFkWBEcdmojTFw9aCe43ExClIbHxNBS4okjbi26f
96BfE6XdJIMBGgTmbAZdW6ngGNrpsevlIbIjMl6Z9ZzL6VPOVnrahNtFH7GWrxPSGXGiaCwVJkcQ
CDrhy0M6CLDKVfKlh2ZEGXhx22MYyyN1W9Q955eIPhsy0nhIX8e2f48t3cb4JRVRU51mPJBPiSFP
aAUzk6WBjJKD+MDyoFyICd6H3nnaJYdE2Pfw0MNauCuKJ7eNJcu1oB9jmdiEgpqKallcBZ+TBb5p
oIu3thON/biiAK4KBO4vkDVa06XrghDDTV0BJmQo566SBURt2vaul9i28zZk7tZKcZfZ050t6dfi
F/HSDtAv83pbKY4p2hiOWa+OPk5tasQF8YyM9uTqQIvx1daih7ylJbehl2ERmtZNHefnOq6f+c5w
BBvlIa7126RjizJopHDLmO08kLOAwb6LDlaM/9yIX31NfmoeSXgjwe2guoeoc55JBL1aceisPOFv
LB7caQYgU0zqVHHURIrIOq4oahFN59z64V7EziYNiwe9rs5Nnp7Yg1CVM0CMHsCh+W/0qN57JYeH
PiKh9S5+Eze0H5Wt+WtRamdDA71L2AbXyBE+CH6v9CuG5wA9apt15kXT4Cdt8w+rze+kaSLZdNrZ
i1F30ohaN37VZD6ik5zqtVOHu3KCrOVKgmbKW0+at9M750rf3Atdn/iU6csT+DiacJUEAvxE5155
lr4Oia9to5gCEjiZqQ+uNArsq99UJGesaLgB+WVf6CS5uC4dkZ2I3lTpopUyLCxii8hHCT7LVFHM
uV/fYxrjahqUT0NJH22dPdShuqN94VsfTBqf0b7YtDUqqqT9eebQHkhccun0uvsgd96tKsZY4QrW
klw8DcnOH9jGte4Z5hiMGsYVblcu2bhA7zfKHQB29uQmsMozn5Vmcqxd/d1RhouZNSle2g6/Xstm
pbMzLM129qk47ZYwPLN7aIDj0u3pGfZGFBRohBoufnc6O6N3SMDUsaek3MlJXAiAJQ5JVmHpU5QY
fE0oSF7CVFb17a6r+QXPzRRIZWvLxvJvE/KmCa+/nxqvXtYpYYwsntM+BokQu5rVkTyGIBem7bEZ
rPzgeY0PVm/k0T6GHU40P66Pmg5Mvw43YZ1/hNzVe7NFm4F8qhCilmS06Z7zqJ0e5JcYYRXRWmnc
Z2GbbQFvdus6jmcgTNjNFXUjtn1YkotCn+NTuTksGTjKlWGhUcAdhnaCOX2nqNtZaKEzbLUuPuuz
8ulp47nKkm99Fz1aznDm5goKPYHXVdT6oh5iutUoik86bVHw9lsg2h280PrCdaeRF1K7SuEO1AQR
4/9cRWcgg/GnO5iHK/Cuv13UNbn+8T7648/+eh/Vf/Ho6zGAPJiGQwr2n/dRrBH8B6wXc8Xv0Azm
L67gasj9kL0lEAYukeT2fqAZTEAP/P+5o0L5sxEf/tIKZuZC/B7NYHiGwY6IkD/UCP2HP+I3/gds
k00WNRbYtak+JaoP12qW/LxUWxeVfeE+s8fnf4PT5tnKmnfbMEAbIBNyxf4Gd3R2imdikWjalyyx
hRcTXgemv40/AMGuEy6t2bqZJUdjFh8TC7WsbMdXHGFrM0/3iu1giz5ZOzizCqovkVXugP19RpW5
iafwtpPqi1U5if4BzRwTml6ml8AIvGNclAVOwUHtRmwbmzzyOOSTV5OY0kI3zEcbcpFLhWLxQzmV
k1GcCRaLk9twSORO/6CDw76TYSOeLMkeuu0mY2/41ZPSEHyIp1hiriHUg1Wf8Lfkgkbr4cY0+cEG
BcOrkd+5VBN3BuXt4iFhh03HQ+5n+EoLHNvJQOxHmF9JufZEc3QcoDG9YX75wyuZ2ysHo7vKWEUQ
kmdbHysNimli3E0C417LIeJKVNHQpRyy0NdK666DFFBaB3OWGh2yAua6GwHckkFN63MtencRWf2b
1rGSMGkOiLRyGUBNGpvxzH15xSzS5qzR7crAHkFUBhPInaE/s0yHlAZObqVk8err8edYsIqZKmzA
1nmiuWPZ2Lp/CILiYIlk20wjZVXxHujjo+oNGppTjaQQlqxAio/W1bl+O82tBwQPcE1Cie8onqCW
nYdop+R3I310Gu6yAdzoJEaIxZCbt/uIxDLyOKVzhMNseTBt50xifpWVJw+LXex2ZLyqI4uQrUdY
qJYwahsHqHdWfYwyuq9YKJTlXA6BpbkAqY4/R1qHIYDYoJ2q1j2lDjH5XLDBziANeFSoeQQWxVhe
s+KpYborM3rsmgBHBvNH7sbYPT3KNVvyOzAp8mpnzK8/yDUBg5kK2h3j/sZzy9vSsi5Jr264e+78
noc2VVG4EtYhRpqpPrd6B7L2ve0o7pmZCAR5/QhXY9kiE37kDS4FIPdp2O8aNlqK20qZQXPDjktg
9WagCUGvmZRivAZkRD1uilRY8Na2wocq7NWeKL9x37kerzS7RwIg23IUB8dG2S+6g8smf2T9pbiD
OdK4j6x9GdfbIuZXfK27dBd3H6Y97Yr4tum5VjX7Cb2h4kckxrFo9XUvz3by2dFF5l0Ds7odqDfv
rGPK8ifJv8c+DT7Rsm17Uhmwp1CA0pcebJrFZBvV1tYs3hTYhZE8v4vyPQKwqNkNOS2kdeeYSO6o
RnuTTXcDbRw0uy+KDC9ktXNan76k+aV6zK0j4etd7eOXBT1r6g15BArGq9eoCu48G4KeXjOXv8ZT
vfW06X4Qn7J5YOu2JZYiJ3sz1W/A3GcBuHyybOY4F8s0txxomTg+1rHv7OlGQSsndOKyDXKG5byd
6O1qh8eXLEWs7ViwL+SMr+bH1dxnb67Gso2DSN1F42nhDRmU11gPLiR2WI+pm0r38O4SMkrxVLOz
KmId5osKtkqbblzKn9j1uouSVupWIno146GMmscoZ0yqYroDazrqtcg7hSUz5gQ2ub/V43Y7eOMx
NarNZPjP3A4Qmmhr7NKlGuyYj2LGhe7Rbr8ZkXUEKM42jZ/D8MulMCHKgj/AuLm0Bhz5wVse8RnM
oOJm/Sr2vmCnK+NS0tUSBlsQvlvc7AgVCu8mbvfaPlnOs0pYogTvPThv8MVApdS+cJmDGpwvHRPU
hofASXe/PONs+DjDeL/b9IPNqo8m9yL0SV2zA7G0sxV06zxsV3F0qcBpZrx5wl4899Nj07xmIlqR
oF5omADS5q0XlAoTKNChdxDyJ5020ks1FO6anCbygrVMqP/C7G5OT9B1dy6r0zGbVkgAm9aGq1WK
fcGZ7Vnsy5JoY8vvpgVn0/QfJpb8k8ElKwnAeJPLqx5GhidZDUcLgmDNHrCnKGv08d9YANvIprnl
YxejmAq1DcJ3bjUM5wctJGVnbRoanjy81hZ6RW01m7wubiSRaCnYT9lUcXbYqP4zfv3YBDCq/Mkm
QF3fo3+xB+AP/X3umolYwjDxd+qm1NmeMUP9fQ/gyV8cw2I7idbvmdCy+Df/8L7wbzDJSI8/4NgW
6jzD2j8GL/cXi2WCgzVGwLCap7K/Mnj9PHa5jmHjutZNHbrWH8cuOTmRgduk27bJ+GYM5VNDBegy
6LrP37wo/4Bx/Ra+Zc0Wmt+it/hCDi4fKfAA2RZT5u/XDazEk7Agp7fVjWZrt0UIDGmnYIRbxXSq
69FdeUHy0nekSjN2YtXEpy2t3zr7JpqCjWRnbQGPyyuu1YaklEKCqQN9snRGVDckAQRLCCBW5uG4
Hmv6m5pwW9TGQ1tE75XnniadEhwiUzedb+ETN+drjVMiDLo5RJrkVqjikyjQuXebBz02iAbCiC0a
bBKaZ3vrP381ZuvSH18NXE2mYRrS5rX//auh2+QCJRLDdsiDs6F3J5nQ8T6iqi2IK5PQUuWlCbM7
Z+gv2cAOGoInjzGW0Kr1X/yMyhMx5Bc99a6VqZ3GstMP0E/MZR8Gry7etwXi6kOdoM1lQfzmJxqS
pRNFb00zJo9//sPYNu/TP/w0jsAebc3/Y9g/2adcwCBNFPrU1Yomv0aNQSaBOira2P27JIlOTuQc
5NCie9bvYWufU5UxATXBrrfrY9Oz2IjzL3QxD3i3czugB7HXJ5ZVULi65LL/2XnRpfNLYhghK2W3
NL+bifPWZQSznNZsz4U/c9Vt2kW4DA+Qt5mCs3j6dGp0ssEFyMqv/zAxybLdIdo79DSTN4Z410xf
Z7lV3Plt9JqZIiAYYVebwY30lRNKWln1uY06ouc5qKJ11Jr3hSUvhkENbipidQ4mZH6EkXto15hm
DV5wTK89XJnkCi2+2PZh9OGQcuA7AJs/5t13PafWojHzeNdY2QyrJVxrVxrhjCEiLGR+A7U5rJxJ
gWwNdXAnJYUFRJDf2jhyN/Ug7sahArpbJl8ysJNdkFMCnPBlEtDlOAXI7UQ6pRBZOhyNgndxBFGu
oFFj/OY73offMlzAZt7SlnTTiIZNdhKc+kGdiLeYFBIoPDoUa+d2sQms+qRFzbWQdbKaPPFFSGUL
XIhyFB8rL9QcqjEPI24X03TeDCvZ2da09RptXRfGs2aLD+iYLL9keF/F/rke51pdt1wpszrPKHwF
pMCicyBnwEFTEw+4zPBToY2QZ8NGsqbZYjnD1g0PrmXZutdgBDJbVxtsZLd542+Jr3XE8YHe+kjW
WsLtTZoSZnC7xhqC28W7BE3w4boQdVW+tYt07WjJyhH8DG1a3gpoEa5iktUYElR4JBG7ETQmhmX4
Rih/ZbjWg5ZSaNvlD7HTTvuwn5yd4xXffd47cw4qpshXN7urwsD7Ldb1Y5H5BQoZyjPeWTRM2P5V
2N5gaojXkjOHsr/AWcZlaZ6DKqCBgiOvqqcbI2Tdj68pYBnocUs9TaqWrwMl8+vOogKUKrtBe6zN
viPdHRALLr361YyKAHPe+K6jyy3ZlWKJcUNrSfDpW2ADnCFkjEfdFA0lQ0Z3X3Rju4qi8SPKjWeo
C+bOqsZ4DRqPihF+E0NbPwDk/q6Fpsk1qAStV18m08KOPutpGTTgJSP+WxEWDnyVchsD8F3309w/
1sUDBsDs+yACybotOll5cWflTXPBLAy7JyLOM9ZcbIB8h/fC5JMVJROdlJO+4or7ZXUJFd/sTgA5
z4Sw9CvvG+/WqmhdWIYKTE2LSW09WPYDUW6yo53XrzwH3GLQaddcnz8KwymGC3fXFMkzng2qYWAM
+Vnj77LEnVl/JoNzIoXFDtNga2ta91YsX/3BvfgODAs+07swnH9qYzUU3SprnZUehpCxwa9wcjYe
dyV3eBIheMc25GoXdHt6ar45Om8GvR7vDHJfiyqV15yw0ro1S3c7C6VKx6EnlZvvUje57xPtLRkk
Yj656B2F1+iv0ucGQnE7mXH6Ntm7nGu930krB/gr9rXWPxEtfIyq6QmNc8v1FoAdZU6LSq+x8qM6
w1F8QKq/6+vx2DTujR118/6Ya2SBZE9b3KNVe0eu9yjzrEHDpIb3RiTSd+UlmdP9eVizG7YF9TL5
0WXDv7YideATvKZeqDvw/gwfcvYjeMR6tYv1eKDSId4ljbO3PLGVHNZxMu2MxvbwBuj8U8Mz2qy3
IQXfCxWUAC3GkzGQ5e7ahKyg9RBPtE1i/on3LVhhuNYOEO24wEJOn4lrsAYxO8p96t7DXlt88Wwk
a80SPOv7fey326zCfdR0L7VfkgK27Ono9vPdNdWeSqWXN32v3oUFNAWb7o5KMVKywnt0UsKLEm/C
kmYEdJPiE9QKWVnckSkH2DIpm6UD42iZJdYbhLYKIbiDxVkFFDWVlNm23NGpOchT/wBbh/S9co92
N5nE9cdjUNB43wxNj+4E167pA0pfdecmcWLqubxk2+WqW2LS/1A9sQsgNhl9Jnz/6GMXoFXuKunc
b6HyzsLluyKYGG2FXhyKIFBnpdn3rZ3c4jjejoXPo7W6gOaBs+KIMy/xQKBDrrXIus28+VrOSkCO
3wU9uxCp9g5kylUbaXtH2l9mwBUgpiBy28cSbTr1wEiFb9bk4wKuX3LVP05ieLGD4dAOHSTJQnsh
a1ztx9GcUwItLrcED0Tdz+Tz8bUpIC35oe43hDXCW2/AsUh/JHxKgygjBBHI/519JPJ7djVWMUlR
V+soZUFhDdzh/dS2acUGaxxonJgFayBB86A5BNiAbW9csY6cFhx/I94tN+Jgy24ZKMs5620uwsDb
I7lUS5jAWxa7lxmHiovmWxaWzIDqq8scIjw6p1Zeg3qwqvBYwdG76et8j+4ImMzmKUiRZxMN35C0
+VwY9vguFZA0NP36m+V09tJpGjCvefXcAirYm5UnN1pEaiFQfM9JBtsrD2hA6YggWcn4GGKZofTa
GuEp0p3q1+KbpcnHMHNJbw0kCotsyewG/MxUaEmDQUgfa++apfhz3OBfGwUey6kxLN4cFMk0sbZy
s+nohOHNWMHupJNnJ92Zx5wQhDJdalUaJz177fQK3uMgNd6cmV0WvCvyZkmZhw2yL6cWTVlHuzef
IzW94YS7n0ie7f7NWDhP9D9P/OTjmI4t7jYIyL+fcXE0G9RZ8T6dmi0M1YXNyh0mL7bc60jiR1AO
CDd7U9KgoHJ0JOejKu1N00+4TygFjIKtbVDHNZVrH/HMTym2ocOG2YLTmraBdhuNzi7A7txx7oE1
zQv2EAlELeMuHoyTYfEkiZgpY/q9SxQOTDL4UBG0Jh13wrX0whWlLcA92FPgFfBZdUpxNAFqSqiu
haSviN5vO6/v8C5v//zF+Tlw4IJfYGImQOgwMDs/zFm/UbvzefrFHNht0T/bzdirdUfTkd1nN1NL
AMnwbomlvQOR+Tdfd45T/PRL4QubMJ49Yo3Yy35yfVEwDX22QwjselLaQ/vJtMKMx4C3anuLqJ3y
qvdsDD/NMY5XhCnnADfIhXTWDLQkfgL+YLAVaqtTlTf/5lr0x8uoSfbCxfwmde7F5k93RK8KfOnG
Vbc1LGaDyYpex4FqsQI77uLPX//5x/z9e9Mkt6kbFsOgdHSPXOdvAx+KChgikbz+TRs9R3nxJtOR
86Pdl0V1KfL0mPZErv78a3p//EDwRW0LZwg7GC7x84//m1+67sy3pHRskVSNjVfL+yHQaKBzdT4M
PJ82YIK17dR7jBwxTk5X0aFiOPtRa050vAAz84eZ3ejtagYrdnRZvwG250IhQRtz/Nnd6uAi6XtI
bVzlXyJH406jnXGjX5M6uIuL/jMGc7rgFvIp6VlZjd74kjrMIT3JQ1zv7teUAJwFSjMRY87vUTiX
Tqd/B5GnLU0355o63Gtlsusz90nT7KOLdX4BOH5goUjFkj+Qd4NYE2GyCuGPYXLbOxMhbcHNquqy
Zyv02Bf7+W0VplsgVNjewsFloRKc5jKLxTB6d7WXFVupwUYGOqltCGc8TiPDfakl11aMN8Kp4AAn
X51K9Y1KsiNMSJdnxWxeNHEZxf7g7Huzkk9m6013ncmFcpGr4iCIc1skEjea7A+Tlt7Gvn7w65RI
wABvZFb/ECezv//a/69h8v/vUtkmKsD/LIuxj/xgrfC3Rav+qI4hef2qjuF2xfHq6BxGsxF2xsL/
apIVvwjT5fPiCsF0MAfRfg2GWUhghs490AQSZxmzs/afW0lbGibnKsPSnM0Wf0kcM35WrQhoAYvT
WZpK3UbD++mcCBVfI1XDOONrb7mYfbYF8Rzc7OGSvdl9MpTPuoEE3NPipQvoS21HBqZjFbkG583G
w4foj+wkWacXugfz0PgeFfDGEB9AdrTqoNc8cFJQuWYsb6uq3tFZdHawJlSCHnUVfoGKGHcg5l+s
ocq2deU6bw3MGPjoPNucBjJD1I6AiWzmJPDFzYYbqnc/DfTRpnU4brGSskuFtnmpmmDLWIWRKXzo
4/w06u2nETKNM9ReiizAcyQqwC3Ws+E7Rxr6VnmSX0IVPqe+dSP7eh3mMNwQQA482m9ECqYua/fY
RE+qGL9JX14wLXCY1CZZ9b69Zxb7PlKd2WvyXYn2ychzf0WOfw2GiemrnvO/OFi9O2Ix49IER4pX
cQKKZeNT49ZC9KXLXswin5aibfqTk0mQoaNx0MuZUBJDI5YhBhp/rPA76nGl40oFc1f47Sc4P35a
J7/0OeuQjBMyDOQ3LXUPnTV92XpIAXm5cck5GACMlKssYK7hjS1w1GfWoyqNm6kZT6RiH6PW9RcB
mMk1rNFnow+LLf7FZFWK4puKsbwEnf+ljGGO1Hf60zQmH1ge8Sj7I32fkB/pr2SBWRrlWYmoXQ4j
3cn0OgUkdbPp4pUxk6Bs8Sc75p1p1PYu0K0HpQud5Cp6QZmET3pdeIvKlvUpMsPXegiZdxpvPv96
iOdaXkL4GTMkf6/eUGlwDKPgy9G0D6sPNri8LmkojnrmY4PtomGLfQdcT8SU0dLDwxu5H1mSNLHR
vimzGx9w+oJvkf1nVienpLXBd1dEGjOG5WWSOGLVa8MeZHx80NoOXc3Ff1raz67RXaMovjdi2kO1
2gOp5D6ihHwhHB4pGIXhZdOSPoS4SBJl9I++7TPK0TqJQa+b9r7prW3T8Z4r3k9bDm5rbbLzZlXs
u+yeRg1eo7Ivg0lgEMYDQEclbFBZ+PPyaeNws1xxWOSHIDY/aYotF9TIwYpjGtxEfQYSJqG6Zaqm
U1+4KZ1pSXOTp2m0C0Sv7csxNlauxXZzGEM+uIV4qnQYNUGmyZfE11uyLtSPhW5xzCfcmXHmsEP1
zIPhE6PiKZJtYVzRn6kbJD9UYrcnNyzqU2+U1kY29XeiWmQmg+qUFm510FufXaiyr3ZAnSiMLJPN
bjmuBgqqFjHP2y2nonk17ORglY7YxEaAlYgb7IoevyPk1XLR4etmSrAtFJlgb7U8I1kG7ml2eoxS
YkGB0wZLzwWwpfveZpDyUlA7KhBrwBTJg1LaRjEOLEOtfBxTm1NnwEdZYTgo+lk/jWmLMMFeCbaQ
uDx3MfUV2Pz7S2OyOjZNUJQRocZWJjPXjxmbK5vZMRjE/XHQ8mEtHRDAUejU68HMMoC4erAefeJ5
Yoy/wzzA4x0qc+34tGh2zRnJTaN7F4fEtop8lmZPXXKDbL/JO+fsJBmYtm4rR/Pa6NGKWNOmEcUW
C0a1CuinWnGl+yoT9Rj70bFPvW1cApupc91eSko7NkK67WGKrV0wom4Y+S7yw0MaNMBWFWEqUpVP
KJxP3qQe4Lo+9F3zHZ/FuJCG9pZpE5mwqF+1pcNxwKCC4wLWkOF/mhKmQpeOt3RGn0yWy8nECKHo
+nJs+wG/1LUO6rsgni24Vg74rT+JShwDN3hrB8N6SHuuf4xVW8oUnvTJc+EFuLedF9vbaRrYFiuk
XFNsx6b8CnFIO1rIlS4y2p0XuyPMOZBihVJ7TdLjY2n+rSvaQ5y6d81o1dB3CcFNWrHyCod3vEnl
9VCzhO8EEXm7j8BliOjK261d63rwroW0yY128aq37bDRlQuZNclosSEJAamRvBSgqkab+WrtwVR+
D9uZuCS/4lub/KQlwRc0Mdwlm2xlH2jfsCEeGB5xmZK+LDsHnJSJZFCSzLTmiGang7psYjJO0uL8
IMNJiS4KY6PuMQsS50MPxauO/2SOfqomo5TT2WUBPs+EdKg+x0SnOTAqc/vqzBHSYQ6TWr4Q6Hbi
mzEHTSmfO4g5euq3wvmMuOHd0lfGVl1rjhbzs0GJqZpjq9UcYDXmKCvGmHCLJlY/SAt6lzFHXiOy
r22afWAqvxJ69rgrcd0OCjwGPYlZU/XoAKnqTy6RWjlna0MxmKc6Bg0Y++GnQAnzBiS2PICF1wqe
OH0iwr0X6E/FnNjN6iFfofSQG+voHGl1CswGm+KynDzktlTW/fQjAFxYBNBHqClQ16uncs4Jg7b+
VsB5Wxno0afgR5p4zhWjhgULLC4z+5zUcTznj6s5iVzOmeRa8TqKhPeJI+F3FKVPxIS4jTNRZsPI
jYvdxi6dE2uOsow78eyAKclDd2q4Y+F5O5GTBujg3QjcVREJ6oYkteOC10jncHU8iS3fkL/xMge9
HISrJEf7n/kahx75FO6s//N8vbjSS1okf1tGzfiH7fOPP/sb158pLYx9ngsQyOBS+uuArf9i4u3y
2D2zmbV/Ii/QAwVyVbr0ajJo/3bAtiAouZ4pmLPJGv+lFJr4F7Y//nZJgBQnId+K/Gl1SD2f7Eo+
zzuqH8KLhey9wo+6iwr10E+lFS1VL+NXB+oZ7yTYsk5g3HUegZKhYqcWaHjL+PEulhM/90n8wRy/
js34hSngPbFCGlgY0BZjG0Myj/zvYnZajYN9sGS8jyOGIJoVTnVDqiGuQ20G2jHplf5XWvfdfdSn
95yxr6kbbKqqP1N5G63lbCdLNdPBvGJ9SJ+AauaG4c5ug4/M7L7Vs0UttmjRmyQcT0fkxtZwcpzT
JK+R4fQzM+ga7YEuj7A79DPNKcZUTTUeKTTB0Lup8NjFvb0bmfhR+DwFwievj6PW2fcgFqk8Yjye
Zmsfe09MfhpEwRLzXx7b/nVIYmvfzBbCbIBIuNJCS5+R7TS0h/W4dVPck5tsIBBdVJ52mkJpnM0f
ye+6J0rlz3Hw3obIjpkxuB0VZCxMWJm/KQuepTeYwpHDZUkh+cptR14y00NjLLDAYD2/z9MsI1gE
vs91zW6rTXN01x0wA4GKvaHfoL5ptVqwS4Ffvhv8KN0UHSfcWJIzX+QZe/oUQYNsAMSCFJcNTGPL
T9sLLW8Ylaregj8fpQrWY+A+Sdcpsh11GS9Yn5MbUE30CpumIFoLTMJob0PdPqkp1bZ9wVCNjs4C
N1lOWn/n9ZG7KquQIjweTGD9ullIBEyBhNjGe6QhUpBqaZdetGungqqXCFtSaKrX2eRsNNVnUbXN
IvfIgLOFX7SWXdPs5L4Eeh5DQWofUqp+WfYEWwlGAQOkOAV+cyfy6rXW3Y86bqaV7ODUqeBZAPFa
qSh/Nz192KrceVUF6WSTht5cHx9LQY9I02WUVUAggCRAW3eQNacf58df0ilO/6tGO3rx+O//lz47
nDJ/dpAerljlr/n1/V8JFT/+7H/beKTEbgP1VeeY+r2Nh2Cu7qLi4texHMnB/atSYf8y67uIG6gR
lKZy+P5TqEC7QwAGX0NomMPvrwgV6JY/CZoUfSEpS4PDnJuP+cOi8RttMQgCOMmk71nn6umJllO4
h0M/Ptr6hJksBOJ+gwslfKHJgDtQYSVs+aNGjp8dHykOiNBhTdzJQH+VlcxXikf3jqqWNFn6xAwp
msBTEgNbJDsGZSk4yKa30o3e9SA+g6EhSjVEvk0NihdtpwBLRyC0qFrmHHj70OUmoSJ6vmeV0Hlv
3A4bkJsntxI9YVcR0lDk8IhFOJDT4jhE7k8mK7hIB4lBOH777AdBs64cqwJ7UzX7AgDOTUFjzAUJ
O6vWXjSQNjTMlEq+mgIebjxjPveD97OvQsuYdVyX+5aVheFeD70I9wYZVgcGepZsPITZi21ZLGD9
qkofqs5wd2U/l3Oyh7x6cRqc03zy5GqkoZqEk0dGpy5t4md93Jgrq+by4pmFu5Qxg/6COJRaNWkd
P3ekPa4Flug1MPVyw1oM0zZ3VrR02OX31DeVwA2FEDS7VuIcG3guBhvWXK4quXPI1+1Vihdp0kx7
q2VVESzBznsGcCEr2cP/KL+zU7OaVVcoxBPadgjCNmSyKHJtfP2r5wnyCbWfnpR+6MIX3pDi5PR5
89Q6rF4EQD9YKhWb84TrxyJUTnsGrUNhalpO4ULT/GEPb0/cem7GlXCMovrBRm46igHQcFYm/VI2
JELx7djmXvopxpVgMGSx9Gf2pQoaedZ5a53IeFUfCXTOnYllvsG3GtSA+xzYcm0EDIWlepO890bD
IY+uYD2GeM1l3GoJpv06W/lent1QNe2SmqF5+pRQlVGiUKChdKrNT8mIYSTmLsO22zKju4rh5i5J
czpSCdfCnpdjXN5htCvbTd04cYlBbF6IaZLedUdmaHS1Wez9sLd2/8XeeSxnjqRZ9lXqBRAGd4fc
zOLXmuRPzQ2MZJDQWuPp+yBrYjKqq7rMctljtUvLTGrAxf3uPbcPaBX3ZGFtcoFMlDQQAK02xA47
DbY8dEmPtTJ1o/sG0/zGTcgq1tHUn+xm4FKR0OU1LPFCVLu+N90TRu7wwR2AHOGJ0pOLYSkkO3TP
iV/P4J50D/54R73CKXKtDOa3cvutrRPEKqAn7px6rqArAotc4djU49nOvHqbJXLGAYfl8FFpmnsE
AY/Pd/LbLZFyg86owKBLwHdw4U4+m0yOqnIME0lCNq0tTD3g3WjsJr2NepKPH0Ha9R+k7lVAJjma
5cyB8IIV67xPgjDVF2cyP1mXzNRsPi9R4kDSU4Ig5dUUxrm+eUItaB9FW08PDrrZDs+j2lUqHCDr
OCNFHVylz75J6d1C+L1grpYMqjynRTaeq5FStAVA1PjYRbj9Fu5E4bnpOdqNXxf2Ro1996AcX/vp
Er6/jePc5Izg1OMlHYS4032yvaDao/HaYC7CvjJVP0fbLOgSd4YPWMLaTdtIAgxGK8NdY/FT/vWt
819vir93vP6f/3USv4Gw/j9fQS7v1XtDffl7808XEHP+yF8XEAnsQkleOEMqRzpI6L8uIOIH2DeU
fZPLBs3wf+6b1g9LWdhfwXtxN3HUnAb6vxunOcNa+SDd4tOxe/612NE/WRfnb0jnSwPDAEL3dyzr
7/tmpHmawQO7rTVBqsQ82oVdroSn9JVp2sGrExrjuoiMCMjOtB26wl3XRFMIYWP9UMZO6ANKrCjP
XRDfsu3e5hOY5Ny9ayZaBhx6IA2RfeKleDdLb1zXNSAxm/7mJkVGbMITGdntyKpMZrc6YhnaFwaK
L4knajA1Dt2a3JqRSBCqwzeR1l+TRO3EqwFdY+YLePZhrOxLLyo6EGw6GBIOr35QnqizgO7fq83A
wZhw8EdQ1OeKS03Qd3uiBjunsh6UkdBv5xTIYRAUA4cOl45Y1BDeZnF4sGxt33NwYS6ob3xdwN8W
FRqAaa2yyNm2Wnahw+ibMqF8mZObXUrARlx6NglqhRNqx6HJ1UJG1ckV2hK8Bl5Uo18ZNKS0qXrq
DAahcXmph/h1MrWbqrAuLGOPY57OLTOGt0L6A1fqyGCpQu9NasLYGTQgUXUbci90olsmoHimDPHd
5fEDCV6XiA94j3ZG8Ov9cPKtDPfjSBw5Nkya67ASaB2Z2HSuH0ubddY672YPfoR2h11TcG8aoR2l
aphRdUefMnHZWTv6xl4qrzpVdU+Bb/PalvMNMGi+m8k9FsjDiyB111Zb3Dip/5SRZ+hGcSOGjtYh
fXijY203BMFt2IAVKaq5W1P43Osa+6MYWMWrpEfGp4pg19GqYbCgrnuTCD4e2UFz12VCFHNK458t
8K4e/u9khnwQSexM1/dTpZ+DOlrVBckWSazSIyxtJnQpOfVH7YXvIz3Evo+YNHQXT+QrMRkXaypW
sYq31OE+pZ22iiKLTLQNmdDepo057IN0oOs3uFGN86hbGdxYY+d5OvtQE27++IcIwoIVsDuoYdxA
zA0WlIVtzK77yAee3GK4VozAnM4s1xJvBXT5DiJLreOL1IhI1EXj5IhlBUPgmmi/GQMt1L0MxzY9
dG5dPPGYrbooIbxC5M1DI8ShsIeE/tzbFN1R/2LvjRHA1srvpFwHqp2xFYNxmlzoikrBLPXK+Hvs
rRbQWPw1wKuHQz4gX9Uo+bikk3WTBvE6YAS/9qPxEkwaBU5Kfy3y4FkOUQaH19t3GUm6Aq+hn7tX
Ffr3mmrgbSVpvhRlcs0CFWADo9FQz0J95zj0W9glTNPcRPcMgZvQy7JqI/HhJVim0pgkcMNZfRkG
Dbjevnt2Rmvip7b1La0//iLM3A0ewxJNVNz0JVOYSudi2YHWPTBpesBdxFGZLjn0CudIv3u5lJ78
qMr80wSWiZ6aURzvNM/wqotrIFM6ZyCqrKRWtQeCzwnWWwovk2wG/ICiWDia7y2VqT2qsP8qm6K9
TUTJimdo29zG4OH5OKEMcDJLo3UsainsjyRR5XLKqSRLlbXJBhwGyRynFHLuuK/QCwoBgUx0WbsE
gCtOqSU5nLdga1xmdLx5JM2rLHkGmQyoRSfVXWUVDF0rTBYmrNdlHACumaDlL9xQYk3uzvQ8bvh1
DKvEr4motVOMM8vc5l7JGGSyvs20z8CnUA7idB49S2XrrKnqdcllgtuPSl9DgTaHhRVBPHC1Nlz5
lfmp1Ux7/Mz9sqL0EsT8xlEE1pLJDJl2jcFElT7EY/fglvy1JMUmYCojYvlmpXZhUV/Luv8MS9ru
OMwis7ZVuvRlzwOcFO2yG/y3Jh3KtW5xgmM7+HBSUpWdfyu6/mfscEYR2UsWkjuMQ7KKZWa94zZ/
DPLmpSj1W2h94ZbRZ7LJNJUuZ17mYozabuGMPPtJ/VbgJgXpiI1VC2ZGtovddNDprpLb0Je3AmzK
aoit8AzLu18Lu3oNIOmSCHKL5TA0gn2Ipa+XPc+QBINEiW275Dd3woi97Bh2aC72H0plyGiJGesy
twnodoSr0PJ3DUACfMmk11rtfRRWdUjysNq2spjWuQFexurGatU7LaW5Mec9RBvSUgIrhtdi66yK
xmZuC8d3Kv0npROIsmqAe0zmoFHUcEZ92K/LsiaKmzGaY8JXYIezJbgFKw8umtSWsQgJved5THE1
6XvVpTjfq/7gO/2lopYQWABkpjqPoXF4OWWgdL1RBEBSXtWpD4VBvScGlpoxwLhcs5+uDK4h/5Gn
Z3ka/9K/PRtiJwz+tabyx0f+OhvqP8CjzRFz6nmJpXPM+3U21H9ISyKzQOWdj4jowr80FeMH/wKL
h1LkqcRsK/xNU3Gwc7m4Qmxnjk79FU1F/GHu+N0kZs3PBxn3edBqSmBp/+jXUkCrPG1oOSspExy5
7of3NqBLQ6lnoh3ZCSvRgzS1+xilsgH3wrmQ6hybxvFTBfepndKFLO7xX1A10i7cwdgIEq0pfu2P
uCR4a7pSWydlbt0l/dwtHMsvo9mXJHTj/GB3P4fyycrpQos7eEcM3mkv1nxtZVAfj36LRfwtH1uc
HBNktu9o/JpLn0fvCdMrluJNlbm8NMzCaJ3IZ6c61ahkaS4oJhcvga8TJre1lkyr0J2uoh9JFZfH
yiy/+TmjBZkHUD0nMMXrKX2JzJeeYjmLQrggdw+RUMQay7Wf+AcoKGvEXHNjQY/ZlGwUkaBgYJZ8
be0hrh9pcOW9NSkSTzeYbACpJRuDbqZ1PaZqXWc1i4MoynerkFB7OsiNXu/cYNrGsRm7P/MkKFfx
nC9I7Z5plV6260aHMm6Ncbm0m/SzqfQdqjaMK8F5U6vLaU2TIutVEKXLviqGfeh7mzYqKpDi1q5y
jed0SsYd2v2m88SBdWZGxNJzaqfjKyNUk8N8rjZFN9wS3KgWZTXtQz09Cy84N2P0wc5/S/QhoGAl
HPd85XKhcq3a+KPcFyHpztr5sEnWwcAw9YWoAYk4hnyzUgzOdvdaBfVdpmv+np6X4tLYnOOlE/V7
0cL0LefSPdgYzxrH/iMyebeZem+09gO6AHAVQVmNxhyEeqVg77qYCdmuGGM4/iNESAIVcy7gP7fb
P7Aa//Z2e83Dv63/xc12jur9Wr2MHwp0OQhyJFLMa6xRv1Yv9YNgkGnyH3WXBAof82v1sn4YXGD/
hKH/ebMV5g9DN4AxQtvgruzYf8m75vyRuvuH5Yuqa9ZBS7BYuy5AjH9cvpIucEtgX9Ge0w/YL7b3
BQmd6ktgpwVyQyPWlJdiA4ZhwEpNhwBRBdfhLDZ+V0F128CBoZITfhLXHYx2n6IpOTRqplwKOqqX
AjMK0L0CGnFOal/z+T/j/EiVCm4P/k9Lz5/GoqwB2QWrCMDvfEb+1HL/nFWsjCG44M1AmVnRIpnW
ZkJ3I3dtRax99M4Bt8pLFnUhYWXtVRl9v528hElUxTQe7bIEeqUNa+ZEtzKnpFSPAD3WYBqGnOve
EBEKAxfkcvTIr7SuHikh8VejF38bUfjiV81NO0+4fPIC86gOWgh9E+TWky3bWrfureIbzqu3yiuO
ny5+By12YqIFIALbkkaUuoQCXoLRmVR028+5EaPmMAbaroTX25JGS8YG5ws6bFEm92aOHwps7odX
gfPAdJvvIlOGSz7fVWv4a0BpEzvD0dxFYeJ9L8Lh29Dd7Ixk0S17MEcvIHrfMK50C6sYXnqZf/VR
e0+c3ISqpt2A6vGvlub6azYXa5lOTXiY7LkBU1WHrCb45HUDJocQzlCVZmdRdDc61D7Os9O1L6p9
J6uffU1Fqq3Nd1Pc3S2hWMKx0cGikr0rvIdJhnsjTl5j2fyUQw5plhKUZWCHV+nL79afSWEJmKD8
D5iwcmnysi6wT0qMdyYBVov04yBog3I48zUJGyHdt5lN763u7UgHs2kU/qM5Qg2Iow1Uq4PmpVDC
jHqrAm9WIWyqO2x1ghZHH5vfPVUirVd2XfFkBlBAoLgZrrVp5VzknbrH3rauuZsfsri6M+pk3cI9
j41sSzh5bdexWtQJORraMg2StKXfHXUvPpZ6fhvMTREW4aY2vYP3YC0bJ/4cwu7Qj86Gy/O5zao3
7p0PWaIdQ6OjEWTy+MOX+r1IarkAjHyQ+ECCVAGs5MQ+Nsk5DbtPy26uXk1HCQ5nQPYBvcRWMW7q
cOY7GeAevRl8SvUF2li3VKJCZ7BktDP4RAOX84GYBYdmtivQlYwwPF4Gu3cPiqF44oZnfuNrK66I
D5cCLTTOl7pZLCOPpqrex58FjNDN4409lPvImAysHx75RM+8Ys3g5l9t9MY5DlZ/GOsRNYJTd5WB
IWHr9xd4sePF5DU2yEbyV6FFxikvtwglBweY2mpwSB/XjjwFVXEfVOmj5nbjqqgl3W118zPT4q1b
8JLiSdWXejOskzp7HFQ1bnouLkVfbEJhvPKAbUIry3gFSH1FldwMwqNUk+96aDjeDDWJKVVbRLll
wmGEeqCNmh2lTkbbox/77cqx6wSfzXiqBb9Evok3qx7ge6UGwS3n5Iwhhy7Jk0Mv5rhIM45kDedM
ftTowaxjbWETG5+RMJ8EgJHOYcgchsCh6Nzpy00eh8led3JulpIriGe2ci3qOnh0rPqpkozSZGxl
lNdN4tSUuaKjmealQrfORKPtk9e64VW1pFW8qdRnc95cxuQy25j5nIEDG1IzeFm67ix7fv+569Cc
XtH9Bt7TsgmBVgA/gULsdJuseDQjQS3YoJEvDzWsUGuokPg18hKp6ZyaVNvkCRBy3BQhrNFQlsdy
4kKsy/Q9L9SXO2NJ00F/YtXkCgQVlVETEjkufYyi7rMK0Am8MeKaml4KeKeRSG/wqOEJ4qjkQUQN
nPQwQEhNZ1SqcptN12pffuIWK479OHN9m5rgWj8Vfa2vIYS/+TZes3CUD34BlLX0/a0OpdWywbU6
Jnxv/vDfxGKzfY3qtLQ0s1+B17nwjdIuPwybcibAcnqrLfeNHfjMeWkPoZiWjPyPcDfyF+aK1Rim
X/RZzEl6VBijQoEYA0JV0GepkDfBjICFSWc07RgwDcxGdqJsBteOM8JW5h0SQE2hpoN7a8eznW7S
MdI2XgMyKKzgDiRZ3t0XrmUAD7X8lQYR9tTM0eIssN7YBOl9lGB1wSEUUFgJ6AWimm/q4HdZqRjk
ZQLHA72JABANYL1mU73VonglF4PXrm7ajd7qr2Vpfwwz65eqdzIeM/+3N7AwxG06LPuhf/RmUnDc
DrsRdLBbaE9B2twygOPqIer3KE/3EmZh2ibfnAegD4fGWz3ziCmO+k5mQrFB8QjIZqtb5IMEP2Q/
67VkL4Xn0xedA0JpesBvc3UT/d5zw3cRRG+8Jvd92N3pWkJytwZ7EkYTW3JLdaOy7zs5vJCupBi9
jbxj3wJbTjp+UbHQmBt11GPa1cpq09dixjM3Jm7bvIwuxNzvAwz1pL/I68N0niLttff58ybxkeaM
O78Vn11gUMck++amxKg2psl1bnBbgf5bBW156kz09XyGSQ91ga5rghMAITbXYtxRw1Ghb/QJMS/9
NYRKjdTyWLXdmc57UAqdABisXosRW6Ulqls6j76tBqneJWY2Fjc6fB+NDOwiLmAVts3aBZCtM8X2
a/fClfQtJzuzLrr+dmgVyFJ37znWH6sT6yaYeF2BTKzYMsnle45+0GJ9YFEB2wIidFiUA5ZeZagH
V+LQ8azZiVQW4RrQIa1oSrz5jUFIvtUv2PsyNt44WEOLMjYwf9x1iMq08Pvwrs9ocLYTTMRUZ6/7
bp6LO+anLoYXQ7XNyZM+zdm+jwKW57tMtikKIgmgsLena8PMY6Xy5OLrHANkgWc0DklgAYh8KCK9
PbDecKTRuhfTSC6qIkg52dAMWpndjNQvLDWvuakqqmIIPn+2mpzuVGCYy743pmOq9R9h2T9HYrYR
xzS/OmVkXD0sYPsmwY9aZ3If99WlKc07WysfqC19tXIWhsmoeaCR/txlVcArLrO2+sJTWL2MHNCX
eqiT6ne9bCNxqWOSxpsPuIMG+NakaiNr1NYebGOdjR5nFCb2S9GXfISdbJ1O+/J0cFAyark7WuW3
1hd3Uzz+tI36IfX9Aqk9puCm7V4SQrBLI8BPZmfyIQXe2PNeL31TPkxV8y4HB2hDBJ6TcRIocrjI
qgiXIJSXfnIOdGdraOCwpVbcek5wkSECvIZIFSTOJ7xw6KWBtvU9qsud4o0n4m7KnNWka/e0fz1w
6t6rAEpLJ/YRyw2w7lsLNO8yDXRtbbrYy/zQdZ+DuQYnjTz7PqAZcJE0PBF2hamaSMbFgpZETSAD
17rfe63Dnl6dU7rlF4bR7Q1VbSzb3dZBvXcV5cKJM45rElVIsZb3JkaSWxmOLd4zzG3YTFe9RFtM
6j0v8DUcx2NJ8+sydA3kCOOqUrCebuDsg8p+luF0tHx7g11rPUYY+sN0omIbwjJEmCdtnM9bFiwu
5bIkxtJYcuT96KxqR7vFpq+mJ5s/nx7bp6kDGOtb1jYbrFcVwJPMwwfbi09Ol28ceHmt1t0z4F86
AR6Vqt8PZrb123ifqvyuFdN6CnDRa2iPiWqZHbTv0VBva8e64abNqlilBx5VbaEb/UuQZGfDn/qN
3wJ3jsoH8sePVZTdOio8B75xoyq1pzjuFJPqN6f6yRxI8nFufmry9EsQcmuj9kRo+8Hpzbum6EEH
hGJV+z3esOSlC4afEWjvhhl1TnPssvYyteepfuhydv7IqC6DsG+mqV+nPQzzutrWOOlD5nkyxOXo
ueTEi6eOvtwKL4k2QECJylOpD9+5kjSaKH/btdnWkR5VMdY5NNKNqWHVV+EudaeDBcV9gV0Z97rn
7EIzf5I2L2afy6udje+NxPWfxXG5iUogLeb0EgIZYByX3FhpR+la9ZZShbwsPEMu8MYVC972lpgu
9Y2sAmer8asliQBWNy4EUQtRWIu5SbZx+GL37IdjGAXroh0BZ2DN7sb0yyupi7GL6AlP+daU5hc5
yYNZtmLPfHNciJL51jgUUAu6b4sRZhtO5GYHRgelZcGHk2xnJqCF/+gffzcY4+r9n6f7VLuFf7v8
i9m+jeX3/ykgWIhN1FiamTna/qbfAr2yOdoIE7I01BhjVnZ/KSDIHMJWrouqi1TK9P1PAdf4wY2W
LjY62NiD+S7/ioCL4vJPpjid7w16loUIQvJnDkP/NtxXEd9h2Qb9rhbxOxCit8JK1T2GoivrS7+b
pljgJ5tAw4kGbpQPjacyWn1hjNVbOBNnIlPdxZ6E0y2zBPQOlPUFpoXuNqEUfoF9rl70Dlf0pAq/
Ji+f4y/5aSQVSI4N4zwcH3ZLFe89jYFYXE7Ydo34M4UEvzMl06wRrP5ujCpQK0PNWSiYs8C94VDo
hXWHUT3hWpMG5aBqGckNLSwgmNtwvgWkQT/ZY5+4Yw7zM87hI8D/fMhN2ISkD7kfOcP7KH3n2DX2
p0wEJcRm1O9GcExUJe74OdWiYeZ0mlIjWqdlD2OoBVBhtgA+wGrw3kYO2o6OuBFFvoMGMkUbXIhP
vcjDJXnI4VgXw3hNIq3dF1VAmn4Ki2ddS4fbNpsh8k0K/NNvLYQf5z7ipX/RcyRUhxzlRuRo33iu
biOfGbjWTbfDaPTbytdeo1qZB9XALCFhsh+n4cmlvQfbr+nc9KZ3r+tQGwLrIbG9jAQYYyGw4+mz
aRQPQ20E0FHnXTkKv2jNyRY9Poce3sdFkiyncKK84kD77uP8q0yoFCiosFzrA7CpLDQEZUkECeny
+DLt2JoBYdEtV6oHe2yoxo38UywgU0sLxTdpkjuVQhrTQkeRW5Kv9WB9YH+215lVxTfSr46BB1XI
ECOI78yXWyPimqm1rVzwACT0XgBf6fE1r1pRhD8tM/kA2rp3cv1aKO8zNdvvUjYbLWMMXdrb3hH3
ETSZOeHnR9HWmNrT0IpdUgBWrFHXqccMEKlGsmnKowVrLjEvyBMpnR0+01oOZsVRxtFT4lpnihW2
2egAfi12zC+oehDtG1C0T2FFQFjNDdpivKeM7AVDilqowiyXep2cURyvhjWuzJ66+lESRhNPjGQZ
a6fDJTeoPve8lE7VBpEnAiDbT3Nda5c9ysZeT067n/o4phPMlQDV+UqT4s/ctlzwesYrDYUJzJ3b
buNjYFnmmcXDQ8oz58ixECMFU0HgkD7n47lJyORI21Gwo2GEV4Q84JIx5p5XpF9WPnEzgzuxMJul
cEkhMUF4QNoonzLOsOBgjH6daCAaU2Hd1x6ZI8GBBfnc/LDHgGeL/M/YWN2yK+zvqMD7SQHLuTDN
LxlC2SoKDPVd79FYMBrb3vOf2qECbRJdu9KvgehzMsH6v5IRqDr2zOKQ1222T3P6uRzbZ5LLlnZ0
QpHc8dehI6dp8q1XWNqyDtJvBNuL0RjQp7j2bJArm33gRc0+yrLxwwC4uRtyQ9A11lfXHksrRYJz
ysHJXj3V6Au7suO/cyP+kjn8/0OHG6PCf7cHHt/TInin3vRvt8HXP88C/vjoX7MA/Qc7lwAqAdPP
+g2uDeSRniXYioqojSTh8ttOaP1gsmgIwursojpJ9j93QvOHY5sWlA50ex1Wh/orOyGz1P++EwLI
n/M6BkNVdmo21n/YCbM+MdnP7HGXJbF2an0SqlnvcKYCy7PWS7pMzapLt0bCauiGeLa7zsJQEYjz
aCNndCi9HjoEp8PkkU40jN2aA39KuDe5ZiCd165aQ+4vTtoEGDUv5JOWodSVdtSB7bZ/jlQZbxOr
2bsWphPbtj+ssIbzBP5rOriCvrcoc4dT6Vs2PvWKi7xrF5dWaxA3YeDPU0NtWuWJTqIZVwsEh2ng
zNgZu6G0zVn5N1i7Qacmmv6eTjhsphgW7Vj0HO5h9VEGxe2eJtZHUurOyvco5YbpFZMPonwIW/Z9
ZmrR9xgExY4QJ704dn5t9fE2q/1j1WvnwTAmjDc6dLuQPbooDbqoEuqv9XLQ94nynDW+ZbGt7E6s
iVRdhspRq8Iev1lcTRrc6OmQI18aNYJCEGoIg02YY1qmcEee3WBKD1bq9rvEi29Gv6cWBbe8qpNr
UFDGqtnk/QXWH8CELNVGe/RzaSxAYrk3qYIgmfvBwTP9+r4ua0Fpufbh0sm8owPD2weJC6rbU4lk
FqlTGINL+sHv8aazOabtLpxMC792sGmVto4NAr8ZHSh9Uz91jfyKYy0HER1wR50/C1MdnFrYvIc8
PPbxuO41dTebxVcWYKFtJStkH9ZbAJ5Ju8jM0d2PXu9uprCBOEjOaFnk4jVzmnQxBenjVHs/MWVS
LICjKjdySjkR9xOP+4vrDk++G3GKsp03v0Smt4ajifdjQVsgvGSr+Q7j5Ki0KTgw73jzXOOrmyfU
UVq85n27j4qRKpzEOHDHea2FugX9WC7LuEVeD35qmf2ClqpzNbGOqa6vh7oFnq2tQ49rRljKB930
NpUZnbrS2IxDfMVxeCYVDKigce6dUNdWwoS0YnbOKpq5ZEzCKUCU3jWzm0tdAqaihL2ecspI2ewd
Dnoxo/i0G19zhtWkrwYG6MaxMJgUa57f7XqDp92cGA9Y3I80HMwrcHkvMO98jFf5ix9BO4vMJt36
dvihKtrb23agIMv27pA2SEtF+co365SQml1vATg8h8NwU//BBgUGjW7lrqrGRJ4OOiYt/nOfuRcV
uM8255GlP/T6tuxalzEhmeZRVNHe8LM7F10OTRv/OeWWC7MoYW+Bj0atVvTGzS/SUGyNNLlv5WTd
5vAGEQxyQRWysQ9GdemV6BZunZnrwtbqx6IwFIkrRx3ssrioyLY3mP2LXSH51abSbTfc4ayN2Ztv
AIy/0Ojo6skRRVNXu5JrX7cxrKxJGfU+dWn/pdGt5GwdH5hfUc/hM2XpmFzpoNeSoHhSAVMgRbSu
MXmounbivFMRiem8dhUYAbbS5JHOuNU0hSd7cIrFIOKzWSXfeuzdowU+Nu5wDGPvEOUAyzUsUF3h
6uu4oWEGuNAKNCIttPF4pQ4uW40okwtaN3kHc7tAUVdfvSA5GxniJp3CBwr3kA94qP0JUmgQ0mKl
q7oibVJcOT1DRqcIZSFmlVGN5rWbgIPkMr0VBTKSTUvzmjXj4Dn51wgycjHoSb/AQXDv9WRmJn06
yDL4iLr0GwfeF6ArdL3GNvFfTHunb8+TJR86vd75RvAeDIDtQ4whRNKuXqnurajei5ErehUlu1EC
tzam6skLso8ycG5kkz+PLTFf8UcgwdeR5avv1GUo2DXFYkrpqDFVCBCCl39oohMb4lkljKnKEcjk
ZFCvVLzE9PdQQUe2wE75izUo0T67DypZjKQZeuoN3EOCu7ChXjZ5cir7qfPca5v2R673V1dg3hpA
FKxikV35zYqF0NuCmpcUJkVWfXYh0YMBPS8zOX1haDvmlOjAVUTZx0OorUfNuvEbeJ5x2nO5aSHN
+g3NZNPEspCTWMKQ9ODl/g1VqGLPt45VUZH5EVUH4dBqkvnHgQVZsw7ZstfXfOYjemCxzlXKATRR
15h9AAhZGG3iss2hHXFVRNXA/pli7YbssHc6KrT10BmXBDOY32QPJQCFbZyUd4bKb1rd2HbDMN8Q
vJdEsGamOeuLCJK3OvAZgjPrYFw1MdoThkIqt3hkMvVpZlG4dODOQA2Xb+48kc6UzNdePN7akdkv
mX+BB22cdldFbCY+u87CCLDK2NpoHhKUeMZSGm6SECXH7KGgcVXvlkKrb6skYJNwvbWyufQG8NxW
bWw/GRWNBLrZxOuk8D7DNDS2msIxHxblLeZAl2ls/ghjniwQZsMja9O9GBw6vIJhB4Wfpuyx4xTS
GG9JbVjLnvSrF+Lf7Lm/MFaGwMi4Y+/SaT41wEucwr3vs/pMLu17tnpvAWpV/AihxkhVvqZ1+xSz
kyxI5FFHkwS8RaVcR4PBXWLsosfIhANb8GfZQNe/TjLblmOtLbQ+f0gHhtRtqH/mSRQvaBR5D4WN
1dSsXo2quAvS8ICmcam18jmYzEfa2e9dkzY20RVMklEVTbP2l22jvFWVixctRASnSHJPY1W1HTCX
7UJwC7cOo6RVWatwEzhDvKBXm69qgqGDqMbkuAz3waCOuV1fsHdT1itxO2vDK76HbNEJynrHQNyS
F3UXsscTRoO7wEvr0N7HgWgmjKxaLgSbMQclgtlSruNOFysVxrSeZcrha3kf/lwTPQwXx/OmpUOF
Q4jZgvCSWERaxpQWbuNQNjcNxoJB2htjZpJmxZZQ0A1OKkjGRZAS0FNPNe8OVFoFlGPEVMwNqycm
CCGmP9QGvcY+4HrAqHi19MIKl/+xJc22JKX/uyvJ9R1So//PgZv5o35dRcQPRwlpmIYkPQNf/E9b
ks5dxLAklsvZ1Tg7hn6JcuqHsBRJVCUM0zb5b39eReQPFizc47YFylEyLPorVxHcmf8A3rPQ9vji
LvwuVDl9dm/+LslFVmN2AAWbnenhLBCz8RlcObO1bCskrY1S//7t13P7d7/T7+B5TJv/4ku6BIwc
sL6W5c5chd+/ZKlCC0BWXdNTGhGlTMZThCl6Mnsw8G7n4sdhrJ+B2p3cYIux8jFwnac0SPd67zC+
o9UC5R4c+Vqz1QExe+fQlN3WvlqVTpyeXdU6u7aSb11hrZrKOFptfMun2hh9zW4YM4DU8DJ2GjnO
JtSPlWVswqYja0PbOfVxlB1NH3wj3EWYM5+g89RnCmyajZly0eCccaO3z8g1h5DyijHLnzFqrAy9
2nayOFdmRcAiWeMe2OkJNoe+ZkcPOKlTRg4h6plD+a1VXG2q91qMmL4zbulr4ToDVSS3OY1SfmmV
a0q9z6GX7ioRXelu23Q9/T+3DiuhmCio9BlV++LNhR6rY68cxQSIMAiJrWI4GV+qCTQzOQGnzJfQ
JTcAWT48uDslVbmaDdqscJalAOBNt+EUzfUx0RJrAQsFd0F6nErmiP/F3pntxo5d2fZX7g/QIDe5
2QCF+xB9rwiF+hdCOtJh3232/Po7mIUsO123DNRz1YthO/OEdCIY5F5zzTmmiH+y6WeYNEr/DLqG
6L6IBw1UNNXCZdqtNMaJyipZgjfmwnDHG7foJ1/9tKATwuKFdhYaeVAruXXxoVEAYALzxVTUx8U6
IvYUJxvpK1yobxphk/lBnhveoaaJVXKbZ8ChJrs/4zxYgpzCJJUtI7BvTvHsT3wA3jtD6DaR5sKL
90Nn7qaEQzPNc6xKaBgm2khbO+ccu6LBEMcXoQ6PUJdhbPJWzv6geB14SIm4YuvwFY3sOUZWko0G
wgLfgp6TK8Vo4PfVU9S0QJLULTdHBtNs4UzRjbKOkw2hC4rsgrwFm97RWAd5uS+UfZYp1Z8MwQBi
1l6dbWKNVKcbbxXLxbIul5UlaWcOruFgwXyfgcTRi1eMF2WKB1uVlyiudqPfrmnAW3veQ9rQUpq0
x7Q4u/FIEhgKu/+dy2fB85IjK22O4JIMN37AcrM0wOy6Jr+l5CBqJXs7+QbEDbYGx6F9D4JhLRJO
Y4xl+PdXmXLgXKCyKwNXkdoU+sMQ/fLrmteIljqGIR/yZCmIHdCgbGQdDy1jUZEx7d1T2XxmzoWr
naHu9zTZC/BWbAtj1qvFmsPAQvGoJizlsQr0QThMv7T6bQJequnNoi6P2AD5eFf9bL7p+hX9n6sg
MTc6O8fQvSkDw5FvsQwP+SX6bcgaLCBP53tbzmRrMsMEk7m8/U/8QRt/JFaVgTLzHCola3wBtARg
UjOaa4YHCD7OQgyfgPZgfnM2Gf11p/VbHTJUyC9NcHAvGwqR0e3Xo91+0Hbw7hTdY17Q6gI4nlDM
DhDStlJqU2b2oZjYelNxijYa7SUNB6rnAiv5rtj9sQhLWCbuaRACQ0rDbph+GNMfn1PSdXjv8JjZ
zy1U8gYsyKLvwmapOEeuJwtjQZZWB06juDCyk+b4PNdDbNXSLo+dLOcGmpNq5aka09+Rw0RgSJL9
cdaQtffT1aDUdZL6M2DSxw4EXZSXN1wks1kM/r5hNBL9v6ohLrOkbarHzGDsHyxuU6HTOUvLw3fn
YoMahAqWVYknPOuocKXKNc51bNAtSmtGB9I+tHX4n71/yygZYoAJKG5kBtfY4Ot9mq3AEX4TS+L9
j6CuKS4Rx6q4OLtJLHOnS7e0NCCtjtUtpF7S9cRbK2x2utGXVQYnc0o+HXYqXLFuvbYwTtKIXHe7
Mo6PiTTOObaypUdSa5l6NXexVKt3ZguDBVdsuhwyDA5TTQ2C1TAwsk6efOQ1kuVffUIxKBeVtheN
/1wMuTvbhoqVK5KTyKeHqUS2kuEcoY5N725GEsv+ENzcGhGktnTg0CbLftm0auNa3JaESN6mxL5O
CaRoI3brkwqhShZSzykRt2t32Uz92fW130LmUBLTb8rMv0blS2ycEwG6eGB1H+FRzKmqO0KDQpWy
oh+NVTzCTCQIPmI1jK33oJnlO6V++bFDt17gP/S6OmkUk5M1ZF8rCvw9dZzmK71n/ANMfeGMOmyE
MWFIYRMlK/ut0PQn2flsyyAFYqQL9qINh3VowMIOJaGm1qwQt2rWCElkAiubaz/NjARFz+Ym54BL
e5dv7mMTySwM4nIh2PcvWxSERTgFbKNNvLaW304rTfjAAhOHJxuWtlLgO57Hm6Vdlfa6S2OyWLRk
8M82ssB2qQX8CqOSIGVGU1D8Bo0gTA10Rknbs2ukBqUelli3vvwlzZgOwiEhsO9SlduPxpcnsYLk
XNbso1sif+ABV5bj0LEQgtdtG1/SmWyEK3O0Pzidzx3EbbwuCLoz9sHfcCSPDypquGewZawn01yU
BbTQ0EYLyo04XrqJTbu6A29rTJpoCeHSvFW9+DLGTOy6MTfXTgMOXff64GhkfnfktI7zTxJ8TDXc
IF6ymksKXT3NWOu04cWC2muzCpXNlBIpDn8mrcugpPPpJqlFy8ggsxUI02M3NGuLGAfSYL4qs8Hn
aVDS8+AytmkOy7SpeWqi6jYNUPfdvaZt+v5ogu6Nk1NAI3mCW1mmxLmS5lNzQR4R6FIZ10huNrxg
khzKPlg5BkWrxEwHMX2WeDRBwPHtxarW2Mk9N+aiiEOQ77ANPDTDoRyMa9rfC/0lo9GndjaBeeF9
3Do6MlexdqJp5Q8VgrRbYm/VcJ9IRN+h6XAp+8amaMBcgJLjShrT70YfK6Kqaf4SJQ2tdYVsbyji
TJdTcglsnlyia/Jn35rkyqr1eI0nXFs2pMhvrBaXEzUHXPgcLeqBloxF19FQCJjgwnloRkerf7cf
QAYIfor/zwH2P0n3wGclIK45PM8Z3OCg/4/HVz3QHLZALvHglgin65zsPgTnp1//9TnZnFG2f48L
UO3J6s4jUW+yMDcELT5//Tk2yAitzYkhjyELR1mtmrzdGoW6JJ31qzKa1zrssb2hIgc6JjtafiCH
YtOce9uEu03nSp1e6siMtvXWBN0vzZ7uNTrc/G220ZI8+mgHpuJJildaZR/8iIW55wbuthBYGn0a
s5eEtV/tzl//jx8VKf9iugNv/C8sHJdPKrXy//P42UA4qqPs8y9j499f4c+50fwbcTpGJAjl/McM
XP4zzmL8DUKxIyRmCsiw86Xx59zInophjg0VZGzGR/ZU/5HGI6cndBxjLjMtr/rfqikzzf/0NQC8
RGgZhB0/hbXYPw2ODV3qzRQIsWtbzBxF38UvsQvxZJHScwQHExPYOuzCHLedluvbsW3StVESHhn7
rNjrRSzeMkGKmuac8ncqgkJtpFNHn3aZBYpYq8vdNG4L6xRwHP2iegd3adAOdwrVs30KImKX9nZ4
GqsgfNXGIgYxk9J4bhmc4Z0mr3CW96ZYIuLKc8X49h47UfWiVRaMXDkR0fJiQigrV1OMvH5NFV/I
HXcTgS2vsWFV1jFOSh47mh3IuxON7Y/AF06mpJIlj0bd9Nj+JIQIgVv2yGGD015yM+OrykS/Dgjj
c8j1Yx6eEW5JDntll7zroVugyhrjIda6/JaZJh2wDXVSdNpbP7HQSx6JsfllNO3wSL7aALyKM94C
RkHTgk5va4dwpLVh8TjIrvfWSQp4OUMZfMV/7x2nobNRrZzBwvzNBMjgZPfl0RJj98BVMVd4ZaDN
hrpwPqa6K66JDLSDV0gP0U1oASdlOtv3THy4vAP+hj1kiWWTAuOPjYb4AiWy6AN0rvaqRqZMMnVw
WH0vu9Rol409SIY2EoJL31wwRg1ipBXIDk2ccmCgxchDnvfe+qpM1e39TtOWoac4vQ9DtneQDTd1
k4y7VKbxkmS4tpdaH62aEEQ8OgI9LLOWmuKBp7aldj40adLP2LPNseNpXFqQetcsJYpDO9rixt8/
2UWaY31YeTr+SlMjPThNa6wwtuR7JevhiSeu/8pqyefoyW4P/01SHcOQcGRf2vopCQXofwwru46z
OdRRKA+X0m7Rj3XW/yd2yQUQJlWXGUcUUkek94GVBCQuZqNO2e70AmCR7gTdN7YhKp9KV4/WjgEE
S6v47SZGfIwSlNLnfFTugKhg+mX228wm/6cj43ZwHW36PdAZheZKBHLK7HyhtxMTQDrFC9mC48ss
bLpZ4wIYIldxtLrpI3MKMK1RZJIGZWRXAd+MJDFBA7MJXpg4D/lh7Itz6hiweqvggO+Pti7B1awr
vPCR5aitNhRUs6aF+TD0GArXoedrp2Kwa9AAQ1GRwqXSjmXFsHMd1ktNVq51Kr2CcDCOVUBd+zIB
1/EFN15fuEqHeTVUVXLuoY+beCIGlrW2JyiLCnFilFzZH1av0n0HNxVgrWjjZ8i4EcI89mIqkvjA
7n5S+MdCKPsrCoWBjdzjG2MMAufy+MnmUd/aETYsQ3a4Y3B08XBj1/ra0lu1oXjGv2qSPmGM1Hn6
1Dnh8Jz7GMko8xsTsTFjGuW5sNPCh5Omk0zKpsHdoKe2371OVINknqRIK+a8TBQ20eAylS6DYBJq
fYzI4RsrTrAs2AZlnKK+Kc6plUYncGX+3uic+pfT8EFYCTt5rpQpfmR5C9lqhENLvxoHOyNv8lOn
j6Q1ws6gqKWdwbGeHDuSb4W7AniHC2dyciye7by8lC4g4LBx8PSoSaaHoaqrldcpXGCDl7zRfYz5
Zey5t5ZN6Kwm5dMlrTysKjWDsmcHJRRGkT6OvaWugVUOL6Obph8A5bqSzIzNRa9PlvvTzXzurhsk
2SjIX0u/7uuDD8ftEV07PA2OVy89xOrFGGKqfmwn7hrWVImvqi76Mw0iyTOMAv+9H1xEL85kE6J8
R9CYaUJnHwugZqiH8pfg+r62ypLtHLyDrU6HDOVUk2GewfbYzVqyAjdXquR4th2rhOOOCEeUFI3l
km6x4ctEBpktgj4htMTHeu2Fz9iJzHvZwqzph0Y7Sa9uT6bmRqec8r7DBMDu7jRjsPkff8jBpwIH
lyPFv7Sp/pekgT/+6J+HG1RsWurNf6dJ/eFH/fvhxnYJyDoS2ww+nX843Jh/4xzCecMTgHPpa0E5
/hM1IP4mcOVwvyCmi/GVP/V//+0vR/r6n/73XzTqPw7xfz98E9L1BABezuA67TdQrf7pdNMRB/cS
lKBdyQp9PlGtfQlNPXJI1pEWs7YWJ4218sDlg4mbyP8F+TGH8LG1B+KpXtCiaWLMhPVckm9RguBE
jLCCwgqLLuf2IEiPG3mbLJvB8Q8O/VVA7IZznzvPUtf2WmbS6zUd0DPvFOdgw6/CmQIggmVqGGcB
kHAlNe0hlANPoy5SK5nn+iKs9edsLF79Di93YV+jeiD0hVLDUKntPKznYP/XlNBd3BZlvHQP4Pvw
hYxztJEN78pEQAT1ahAdxMetWRlnAC38MKi/64PxPSqG9l6NFVlFsH/7VPovCcCuhRqDS+5C+s4M
eRlcFn0+BiPDtK9137Jdh/gfR+W9ImZTm8mrafWXMO4+Iq19Gtvw6pBCwu2y9TgELKYxOogUwDsj
KeGYQzoVB2sQ9A5Bp40omi9rhkNl229hF2+7xDo7vFF9QfWAtI1rWdmIBUm/Dyb5qfR6UycewAcL
Sv3wlir9pYorWiPtm6jitaMETWTGjtgD7QSElZYug//aEbPSzrME2R6zxAAtQHrhSN3tQK2dZz6Q
1X1vSFZz4/cR+PqWxYBzKaf2bbJSTDvlhlCeudTb5peW6bsq7zj9ZB+FyWButMY7hwFUZjv4qAa0
07A4JBWKjylhyrRl9wS4kel77pQDLjn3m1BoL8rgWGCRxupby40pIOyHpJ1rN6PYT2DXkWW9jWuU
TkorOwKb1BDaBbvfoDDtVWmkx1nFDH2LjBBK7XKy6BAisIzXWUBrwqyEJtx4H70RAmkps3GHnfHJ
HbMJ9w0ZSHuGQkEz7Pi30nWvrKveYac1HRLXmRXCJ1Y9eSneM5SKaKNbhGg7Qqsr3Rx/qikiXZa+
OAXPhKqaIMTUpzHlZasKHhUfz2ry3XM+NQ/emGyjXl7NwHgt4FU1NLvHaAmqMT8yjn4syE9ZCWc5
9OzfQucD0UsXA0JHJCmsaAohr+ZvDI9clhRv2nxESoP4bnna3UrosaSDBX+1QnQqcndr6N2Dk5X2
xh7FMtTiE4nmLQziU1PK50mwjBZGs7Yr3MdB0jyGrkFPIsCv1imeJngYy64sxVJJSgAUBsJFNveG
Uwo5nojpF7vJEEdY07/c1CXqBlmJN/wpqmF5clKwaQUl2+YUzqqIvE+mN5OWuvYR2kW5aju8UK1t
+nhV2GFHIbFvcPM/na/Ir2rWtzAn4v7WLxTRbtFjvMfAlf/UdvpA0RrKsDUecz0/6Jq+T1S1Tep4
XWsReNfK4yJz+4cqZ9BK0a62saMTv84YRpdePQQX19ZaeD8xsb9Rskmfenvhx6SMjMD+KtNSHRo9
No8RsRcZONBPEv0TztdOxPoucMObJglH9jpB6UpcJJ0b5WDunMGzgdK2zyExJqk1mykoV7Zdfzqq
xRJMKMXOwveE9gi9cW6TPywVVkfUb0pdtWrcYKaEezra5Zaq7mueKw3CmIaMVSPwpy5356Yuu1UC
Pzr20gSFkGpHr0IKqUKOmlZFw2yZxcmSKHu5hON5jYKpuvspvb4uJqrFKIjLRmVX39Bnh2PPOIP1
Jjkk0XihuDHf5cXEPkLr2COZ3jarp1/dRKkGaxeYZsZTOGGLKIogoYUTxS8w1G3k1tMA4aSutnUI
sGbmTqtghmDxO6dg09Hg4nqpExcKnOE76gnTuIX9u9WDJ4aPcIkKHW6oxMDIIGzOz9O82XG9eDlG
/ZOZdCFVN+xQY3yuS9I4sKoHdqZeWt/7BvtCiX36FkzZZwStiQ+EUtUyhutgBGpTQcrOE29aWoH3
nDdDv54AzmzSsEbL5VUXWjQ+T/SI0r7nYZMrsB1q5Sy3V/U5mbX9BpF/mtV+19fTrVa6d4yIAa9g
7wpWAw3HYKRKtgVTz/c8mjcIcOCWYjAfynm34Fg0z2L1JFnP4iHV0fKMGKtna/UZABW1nzWPReyR
GqcvGYqFphXrfF5njFl+MxrmEK3ndxzjZNsLtiiiAp/Y642309IiO4ZkP0CFEyGRRyAtYNP6hM5L
N2UOC1hn0mDb0c8wPhfzgmbUuP+5fi+Bmk/b0M3dTdagY2Ldd1cDO6Hoj+WQWXSngPILPDlEMJRP
r6zNsN1Y+k6vXIpHc3hE7UtZGR+2H6wzv7mPY3BE+13Sfb3uWLINSMPLshyPDRiZqOfzD125QjQn
71Z531oiUq74mFsjC0Ghg9Pqtelp+oPoOOpbp7TOPOduse7dAnPkc+3IWs1LSGxq+2YO69uaL1Bb
A9YKWtCc4VUS5iSwNi/TIBRIfneSzr59YTV5NLpxOcJLWGjc3JGdi3DJAspbDIoP2laOu3aN0VkC
Dj0UrvMTFzgpO6YZOnKMI8eP1z51LnixabS2fHNdadWjBQ1hPZTtI98yG89982B17k6YAcQwlh+b
iV4i6XcHS4m3tAdcl2jlo6gGUoOKJvLI015sRR5GL8HEEwjmAWcQ+rSill0G64GypTHTKjbC7Zmk
te5XUJuszZgjV2maDTs5ojN5pR9ss8Qj0dpPV0gN257LlFqAlUzYHBXlkbd8g6Mt43c2ttFQ/9Ro
F4u+r1dl71QQK52bwUMMVytlmZR/YGszQSZl64Hq5Y2u1LQ1BVWRLLO6Qy6SHbbGDTtkfQNTkUV2
Hpkjq2RtF4j+OZ/8MyfYlO9082YBztYywslzUsPJ/Isx9PspkOsp0KClFFcWSGsZhSW2Wn+TZgFo
X4aom0x141VkzsZwmuPY++kuozNJT82T0WlyTjnl+QtpboR6neeMXT0rmXQvU+Xi89Vr/X8tP/OI
Y8/BtP96xDnOIu6RGMJf5Nv/+IN/Djg4ePD26LprcuciifCP6q0jdb4Rfwi0wuaH/aneOqB5LYYb
pF2TUJ7H2PHngAO53kQH9hh+dJvSyv/OfMP6YB5g/jLguDp6tcTxwysSIfwnE47hBVYXZMwEc7PO
L8vtvJ8oaUsK35p5VycrY3hqNHiEWW/0F7L4EWwUNF4jL++K+jlMxsZuBoUXvvgaK7VyC+MY6JNY
NDlNel2fb6bBhn8ae2dZBneZ1PhXDWaKQvknvdIvg+VFq6kkDBeKlwheoICvgjuTStzeTaA6uN2l
c+UhS3RzLWJ6qbU/8nemdzVD/CxOuGK7sTfT6hf/CtnY2H4fBJ02VHL8hNm0J9nw5YBPDKsBmRDX
+J7Wn206O+JdPZ9WiC1nXXmUzgmrw8NLmolVdkJZsjMuNZqSMVgPycaffdARUS0VmA32EFp+jRaT
JCUm0RK6bLUP5yWjygm4Z777bcRtshZ59Yp03yFzRDNyJMexHv0kEbt8ty3xYoOXWFW6p8gmtJeS
bC4/29HY5/iIvKMUm9ES5cpTtE1p3iwBGyQxPDs1kIPYkhperAOjmwdMykp2TkbTUq24KXWxj6W1
3oM9tiEzZievJ0Dg479c0kNIpRewuojjJRaBtT0lZ242d8T07eBYe1EW7yIdcEqxzWfWtWBXNj8t
aYJFShdb6su10gBztlDPAzzfudIf08zeYb0/WDWWDZOO7VBW3JvdW2U1NwJZJldAcVUuB7UUVZL4
pAVDvXlLNQDtZUBHCE5FurtcTs7xs2bpL/lQfHZ9tUfvfMBwtA8q/+wqIvxocjYwBOgVucN92nJm
0I+pnSgpf0yDkobCoH+r+/zBHy2suuoNM/SmrByodLm6ZVl0p6UtXQW2vis7uRv4tq30WKPmICse
CVM/MOXAgLI545Aie07K4otjxWPTcD+PnRs+9AHjpqTypchWtqhPvR0fRr+6pxrK9R+51UTHBlQy
c/laR+01gYDJQ/eMYNoOpku0c/yNl/k5octt1VjYhLshkhuXnzgmnCopjd61gH6ZUXyg0BHF1EwZ
Um2jyc4xqZHDL8sbeSCaT3yxG4T1LvJkPJU8jxYuXPhF7Qz4fqBvbGKDA1vrYIka6Vh2q/oi3PKz
ReemNI1BRCOhtA5Uegtz+8sKxkc89bi+sGPUiJGLVqloCxCw2AQe7ZGi1T+SqLkFwgWyZfP2A7Xl
OK9bjw1OfbIW3S6x6JoUecYCvXTUpjeid2w4JF/79qpoOLxmVjQQvcVFVDXi09ezP9xWq7Fqz8xB
v5MY/L2Tee94Jj/TACjtQIWjMpjNGDiz2j55VvRqdPanWXPf0infhH4KK2xa4ync1aNag7A546pF
aKkxb8U0EjU0nyfCDVdUSt+m+CxaefWqdjel2caQ7XPZGk82NqYkDy+TRd+WEV/w3QD4Hssn1WIp
CnKKC4u5mwhPGhCDIRtXKPD1lRaaCxn4Z5bZlCGmE9EV28US1OWvWmmqBdnh7wJRkg9Z/ca9MC3b
Snc2zATVihtVuga+m61x2j+lgAeh7UTxlpIa3rlkunsqung6vjyJUAkd2o53Iqx/RbkA40yIH4fE
SqX9R9nCWHYejXog0Gy0JCW8mxZbp1ExY2ZCrpgDH5pcHkJBJLGp/A2A55Ui87toeiqWyRA7evlt
cycaq3RbWN5T14XbzMnOTclmJbRwsuROf9d7/UTGdjn68a3oKfAwp+ypqoNkDdsJe03VXXFUHqo0
dbg4MUlG0xde5x75HmqIDt+jtfyXVuHpSF2c/IPWrahReK0a/saQsSn2c4LHRARnaDzPbuhTE9hq
0Ybt9Y8E4DVqRJgJrH6VyN3Lto4iDkjcadPI1GnCVh+hnCOgIuiOiAIAJ0Y8klEtP8jsntxJV6vB
US/OiClMV+WD18TbulA3A0/YuU/LHdF0ot5c7CutwgmjqjzfY6sY9vRxa4cM09IqKl2LA2TxbAwt
i8CSTgfb6o0lXCp36UwY8qes4HPIPJuHRN2No0Z0PZi7KdGbVlFb4QgZfOrVSxuv2Gho5cWzUsAt
c+jZ6OOBdQt1EQb+kPXUe86pqnoyquZhqiBBkAiEKe7fqMUlKtGDzxwLIjYMXw8FIdjVqEj+1ZT3
4escPiwRn20x3lsL038muI2CpM+7pAME3ZGQMO+ZgW0wxdxKZnhjiew2llZ79lr/i96OflF7+Smr
vW+eOQfe6Tvy0lvY8A+60GV3oFU/nSN+DzgVGU6xB/mNgTbZ+Q9UrlD72j+yC9il5rhv1fx+xuhb
adVfJqFoBSWFVRAuwCPVHGGo7gPdX/KcXeuVdYislCd6fYh165oY9TGV1nNstZtEx4c4FXJlexO9
Gvg83S611wACcLZ6OifwBk4+GoqTlk8xzd4Lsx7erQ53yuRvA3s8o0tAeyq6n9w7Ak0GFuLceB8x
K9aftQ5WzKczoDXONGJcqh7Uos+7uQxVYsEbjX5qq3k1B/KSXh4YhKeMtz4YTp2R68swTHaty71R
Hxguaiu+GpW/j4knps7wB5QnQd4NABLEDdf90H6KmiFMcldYRFH0nGjqZJDNiqrM5Y6THNkkgp2r
2KRH+ErX8Bdfx6x/iOATBEo9ssCtV7MzSwXc5ITVfNS98cJ+6KUKx4NrD2ckq3tnc0AY8Mixnhx/
94XLfzHdhImDhqyUnAlNgt6yqacezqB77gp6Qq1pNzphtKJhhdbOYtNYXOuBN6yiId1PRn6nlodn
eWjuApmintQ/NjSBEfswX3sf9F93ivLo2WPRWuTVVgvsu5fCsuzd6VoU46evvDdu/z8N0f6ZmOW8
TLbNmjhL4mEfRGW0Iw8z8+VRn2TJY8eZsB+nVYq/L7aZ2Mqp+B48fWtUybMx4uCcBTqgbjen9eQC
9N4jY/5DJtTPRMEdFK18b3YKX53n71iuZhC0YzD1pauwgzWEgiL9KY+FydMmeq8ydatTGsjHUN6o
Ez3gBMYVPp9xMSxmwlnj97rAxeHJQutEaiCypfE29prHVvCYJVvJrlM7oye91Eq4S7OrnzxfQd6k
AwHT8zmu4xv6+ntb5nABNP8l9wPA3W78u7DZ9XVYDLq22HUKpoFfIcuEJZ9GX5BR79rgvbY7ipbG
je3MpFDuzYFpPrIzeTd860yH2SKKyx8qG65TD7zN1grOj1K+RmO9aSYNL5C9CtgCdKm1S5zyWlnm
j9PD5hudRwyVW3abFztMr6FuUBmNGVmNONVrByiQl76nlLY3ODrxGq3qUOziGIWFP5EE5dGVZBRJ
TH1Fcf2kpcbNZBE/tXRWj8mTL+qNnUdPVQbCOEmWUiRPEURJB6QSzXorfk+KMewXbkArLRaHiYrt
tlIfdOOC/enucAT4sje/naS602G7l02HKu8Yv11KocqeDFtoPHH8PJtDvylK9PxWAI0rdoq4UZ9T
1JAYdwP8kN+oKyyCPSGuLe132ybODr7q3qdsOuV5+yDVzDQ2pm+Zq4OREkJwolORYFjtqnMx9htK
tHZRZV6KYdhWNliAPN5Nff8V+6iIo7cDU0rdj/zUh+I+0cUF/X3naXzkKni1S7zGVmA+QJJcCzd7
DKBAIlZfB/CdGO7NlTcqqky06ECOcI3MLLYi5HQVBg6RxdxZyzw4a07PuThaFlW3boPgVDndk+Ho
7y4ObJHMK4uGpXWp3WAqbozO5Up1yEo1XMfxFL/52fTcpunvJOmSRU2+C6L3A6vva+hwZ+Cs4y56
zD0wPASauxbdwlKiaAe4s5NKQ7SVZ41jXOcHUChyEmp0dCzbiIYpPTt2PgB6V4onq/RftGb4nIbm
SNhprQnz4iXmtk/SHbrMJSz1Nb50iC6Vizzd7erMv8Vl/mxVziV3ksPkI8LF3exi4D0jQ2Br6W2Y
plUvEHFkfxxwVoSd9SwTjkdwUrJ8PkWa5w5yvTPg02xpHmH+3bdj+a1M4NBVB3jPpHjZZoAqwuql
yxFYsJvjUOS9c4NinyMhbuCEf2FSvmYAevH1PuNLyRkA5aGsWEK1un5vI7UuXI6artgpE+6K5uys
0vgBNFYvqZfGAovj004+gmzcZ7nG89O5OoH9YsroSrzwIMX4ody2X0oGgcCgKEBQWOsaJ9k5hyqc
noom3ZQ5WYCwPIZju3Z6/RBV5RaAydaJs3tg2XsbzC/XMDk2uo1xqkQN1/sAmsIK6N9yCEviDShS
fPbtobXTrW+Pa2w6W/wAJxpb3oNe7qRFf4ufNy/0f/EWyGBGDrRrf2DMM8aT1Wus0OQ7yVpYY8M3
Ots5FePeGfkW2NEe5ufGKtReed6L6ZS3rqkuuZHtOsO7VyBuTNI5Uu82lswOedhvqqjhGEvtc+id
65K+CL24o/JTGFA70UogLV90levPQVhgFfbtmkMqpwjdL3UWfFB2FLrssbZkvC6bno1dQoMAxpP6
bvaZ84LnuDrnDkBRQ3UQ9ShMqKAHtfT1xG0/7YeEI1sQu6wsitEYXgzPF6csrr6poN9zA+No2Hji
0GqxQXsmKYKE4XHUh1XBlwbH0Cu9YojUoAxWzAOP+Xzgmqxh1afxmx5OO9dtliRXV3KyV6EKtgEl
PMBzT2YRvSd4kpfAhS+S3nBOk/u6H7Z9SCSpGfb8/6/0bj5WrvfgB8PZHyZms5yUZ3ocoBFlQ3AU
WDAa+JjtgFO6ZuDLxpIXCn/hTEaRbHe2ks8610IyDT+45+96l3/Gbnj0qRUduaf4DQaRhtxfkTCT
ZgN/Nw/aGi411iO6gnjHuP9RYtgY4Q2zCPkmhXZWmjjaufPVMmZpdfsNRuot6hwcR2BVVPlmDfG5
MLjaVLhFYA954PZ7HpbrNC4uehweM1t7BIxM+5p2bqV8L3GCdaLD5VUQOGvNi1EkEwuh+t0luL4w
e2zS4FeunJT3res9gZIGZdnZdJFpHy01HbGvP1jIUP0EzREPMUzW3zEInCgM9tTHPritvA9+vCUi
uiVe3K21hHWUV7T0hxhbKuERv/32iAFqK9XEEZiTBV77s6eAKLtUH+w0I223PCpfa8VuCSfP2XHV
L639f+ydSXPkRppE/0rb3CGLwI7DXHLfSGZyJy8wskhi34HA8uvnoTRlXSV1S9bnGdNFJhUrk5kA
IsI/9+fqK/enOzsJmWibREEmTvcrS5E+IFuTjto5KtKzWYp3S5O4A7vuLkwoXdE72FblbEZk20uf
mg9/sfqkoGjrOqSXamTxTCY8kwIzO5mubyy7PDyH9PjdBdA8wL8W3YH9LqWjWNdWuQ7oGnjwbTIV
Dyal37uRLfY8ZiWeNo33uPzx/U08jsFKkmIjaUDyazoZnPpWKvX2ecC4hSnpgin2OXa6Z840N1TQ
WMu8ar/i2fVmVeLISeUBOC9JqVDcdwZ+RopVN10U3MR1v1HKPIrauZQOreBswdj9iSWbm2PWV5d2
hmHNcY0SjIXNfmMkZhD3ku1JV36rVdmuGHRunTHb09UIhBjkeSZz2u6d44CPPMydpa+VJ9U1u3Qc
DhMkjJiCK7yU1s5N8TIjeklNo/V+KI6BaZ0LHqAQOc4VrS1hDXvQNPdBN+dnSv/J1EW2arzstsKF
t/1/mw8auKUDb/v3GvjdW9a1/7gj+pqE9Vv2JyX8+4//UMLFbwjguHXwRzso4rBufrf6AKVjL2Ca
qOF/8jEbv8Gxc0ww+diLHUzw/1TCYfkD3aXb1TWFYTAU/0+kcN3+k5FZhxGEeciwHYPMgDH78H+C
0rWpFugwwAq2IKBfOxrhAY51tHDY2xbRJ7bJn1hikdXezqCNzDBPfihXMVdlY5GYUbee9c5eFXr5
sJrg8pot4/mDZ9y2yDS2srd6yZ4iy7ZUNxH9qu/w2wN/0F9t9hdZHX8I9iU1Uvlc54OZMs8Avrjl
1uGhCvzr1HYh0cf2obLEKknurOoNaTMo6nWL2TqGaOvU/bfYmW0aZHhXaenuaMTbjbY9780yj41j
fozs5mh41ZneWdRNFe+t8l4N3Sqz+nMmmADW6bAL6aCVHTFgIrFXNeFaL25ugHQSYQm1lREEAIjA
SwgsfMXgn3RjXIPIP9m2OjXi4Fka64m3im2gfIyzl4Hr7VrjrrL11diy1QsT/dxyIxJH2ntaQGNe
dZP41kedfHMMDhI6+cqIaUH4QEvvIejesnDP5bFI4GDERXfV1Se67W9rvz3SoAbuNwk3yonwRLsr
RnTLVpmvFr3kfa/DzwBBUOQQXfyoovqAI2SeARanGLzSwQPVtzikWPSaqyqe8SsVHbwQ26oWo8lA
Ozc5vFRfVm4ER7OgtIh6V9jADaE9n0n6hLY2eNcmgofHuLQPJGg8HUnSWzoV8ld4mnL2mx35YhwV
SPh+bK5a21mOGWjd2YDVfpVOtzRjd4Xm+25lzySvVkmbbczeX6oYSzZT+AgY/OhsU9W9MCqebjqd
qrAmh4ZQw3WVenNlTBetcO/DdlgKMLpT8Z4ahGJaIDgnfxJfRahy9ph00JINFnFyzJ1gPXrdFtQR
yd9yA4HiXtDeQB0d/pHSvIlCe1t4Puffzw7vHlNcm1OC0rng1bjx3Oo5K9EUhpu4f59yb6kLSVsh
Dp0ivIUMsutUvna6iGF76985WbcBbLGPrAnHtk22iyKBKdgmUXylutk17bQHveZciHIcdCjLkj1a
BE17OOa9QNCsD7qVLj1WYT+iQ/Fh9CbIwvPEAANGMRzLBIWRr6KyYrXPnHcJyIMA2dYKGeSDJ1e0
2pjauS1r5DvJSIddKpk/bRtOydp24g3JPUTDaEON+9z34+O3QThcEyO4qjIizgyDyJtHW1NE+Ed8
Q1OX/18/WD+otfmr9YMIeP4PhgjRn1aO7z/4Y+WQM7WUlcPRGVc6BkvSD5OomIu8eWLjzZzBCbzY
jxkqK8eMGJ+XGkdQBPMTxA3PKeNY2ktd6c6xlf9o5ZB/GqES/5o9rLoO2IF3x4T354UD3kOkgHBV
iA+0qcmNMuX9pEOYSSf1lFW+5ClZbYLBOznTdMnG4CDhBXL+ABREwEQu4WGiT/l5v02KXv+bmJrB
GPnXCS+cLj46GHdSuJL2m1/fXmyAVImDpNm5hWWvB0l0Pa3rnaVZ+BGG97DqXtNR32qW+dT1erzK
ejhsgX9MtPF+6g0wW/XaGrll+j7CpZpq15bR7NMxwgsUfNLpexcnPWpOtO8DyJSudwJa9GUJ681v
i+dUeIfRMLDQiQ1+xHrRDS1yb4i1p8zl732/v/h3f/brzrS8X4bZ/Kp4cLGTYvylyHjmzv60hHdF
TSsifVK7SCfP7N3UjNkCe6UZ70FwULG9NcFY/nS5nn//y39+SfkvXxNqBheUTl+AO3/8P73moBWN
Bdql3sG623kNWAnLvc276IJiIw7QuZdODG7B64Zry4ue6ia9ZzbWrB0xvVEqBTzBsVhSWMvhI+HZ
rKA/60X1/tdv819sbohoSTFfppK91h+u0VLzxCALPhn4taxZtjokDTgtvb76D1/HkBS9AQnWuU91
sji/fhqc2bICmbzaEXYIMRVGt2q2sBZt9fnXLwQB5Zcv2yVp5krsgEw56IDjFf/wUsZY5xI9umK5
lSsyCvuaAtvM9+Od5iaM3+K4B4iR3gCW39hGXC98PVQ3TZHuChBOCGNrTtyokh5zluxIjOI6iK2P
CTmJAqVDrdlvReCSGyFGmRkm4AMKIQSpijI/gyNfSeyqRXgz4OtGMvKOA+nPNCBdn/l0eTDr0fJ+
hd65qk0OyV7NANHXHifTvPIlk99QI6ejicdZvdAVnboFAZIhDY/k5pcBnuzKgxSBMwKhl2bMOXVc
ozEu8XaivORHs8eMZBqMchJyN5UD8iCA5AHdm9KMNH8aWNwLyjmHqL64JQTJCoDuaDpfFb3nCz0c
TuT1DjoUddIur1gj7jiDfmV+TJdoDsYqKMnWs4fslwZZXnNIkej4OheNwW81sQQK2JRmZr4PqHv6
yN9pT+zRZOMxiYUV0dH9QfTMu1Yktd3CYdT+UljBvgrTe7uTazzIC8Ou1wFM4HgITyKmhcMgXt/i
KXHTb2lAr1sbHKdMXnt5/VLPcfAJs+yiypj49pm76QiOxxVtnlbFkbgndDf77SE/z0lzCK1X/pw9
NysxrTygtNtgTqa3c0Zdzml1mTG/UBElI3Rg4QlxQjqJMygoBOBJ9MyZd1phIBYjcqs5Dy81B/jI
nJFnczOsTZCP+2RO0JtE6YvMuKds9VmW+XT2GKK0EzJnqQU3U0/GGnRbvpJzNr8uUVb9Oa/fV+3J
I0etj6iEY9DhXuPg0RPydzprnxKb2YOzsJYSEIA9EwGymQ3gRY2+qGJ4AdZMDhhmhkANTCAJig8f
mkaitw2+RifZSNNEy+lbGgNp6tSOZJuG5ZjYZ6knz2LmGdotAINIop3VJlCDBhMbB+noYs7AA6+J
/Ts7bODQhxTpGnARmgYYBd2GKxLjyTJue9wGbRjgBwzsZT0473qFg5Lu3XhbeepOAF9IfVALdWyn
S3MmM2CBaXeE9rCP8hRfTgPthbEluaSTo9UKtSt0P4XyH+G1nskPU5q/mcI/xiAh9IZSrdp6xn99
TKbmMjbzKAYJbduYyWMPfY32GPJKzON9wHWjtS4mrd4i7BJnNMt8WXglVgfBuwbRkW40MiY73fW7
g9Go+tDR07dUZp0wah7Rnk2daYsqjkxcoBP1dK8WKVMmV1dr3ydIkSf9MWh7suu13sP4M6/1wN71
BvMaipyY/trIHH2DubLxKRNyy2Zd9x0fj+6TdZvGW8317kSUUH3sqj1hkCPcfrKimf3lzPJ027Ac
2KF/i7v/Cuv1Z8PhdJuS1dv0rUdjipGBabPSZqu1tElFLug3hSuJyp/qykeuyWLjEjQcAAwrXTW1
7TClpsWxzkzwZGO/nAs7l4CnCEDgbMIR8pxLmDmt0nYqCPmQEHF0qbuEOqSJJmxjv4wKLJBJY6xL
fbqu/Dhchc5wyau0Qvcn/zIk6WM2acm6oSUxq7q5qUr3NqlGr9hQJi+tGTdMEOu9opB8YZkhjnaz
wPg5200nr7lyqWNbFGL4FjrGil0N2ECX03bSwIkqKiPdDgLysipWwoP2NFK/trAb8GtaBFwQduN6
tBq5L9Pc4ZdosneqEKjHjktGlaKj3CAB9TAW1O3SUuJT94yFnS4LTobaVRxq3VoZwblpXUjfzT5R
mG+9iv4nenxFpq7D0N/1un2GGriTUwiXTYYXBhOH1urlVgUUt+nuIJZNauwMpXWHRoUvVAZRuDCC
GJFiHwBxsCgrWpJH/ZSDX92XGjdi5or2XlfWowrGLVnEcxCCvy08QY/uNB0YfW092RFFUW6GJkfM
xHGy+zYTn7kT2+SeY3qs7C4+BkbIH+gZc5Zm8YbKj3cMVM5at9Seakpt6Rh69gydD3tDxO0T9fG5
bNstbWor6izpe8m2ORs+PfDvTQoCIfDjBXagdE6Guxxj2o0C0903JC0WWQgi3crNO9+w107eYGGZ
i7Dc1mLORtPEHBOtrE7jdGeG4JxSWI/C8TlyAQNiAHfhTJ4tLVcehtgtAEtQVVTPUp2fMjtL9QfX
EQ+GpXZ+5zwN6fjRaR7FoOVuTHFg+RGJ2okibHyXXJIJvKyA+8+N7edJKz6EXxR7p/ZaMEsjH7fF
6LnS3Ie8xHmb01DGfgDSIDesxsNeaPIch83JH9iTF1FwCgvXvHSCSc7QXtuQdnxEjLCNy6vCfoh9
hhJ6/umlnP+jqdnUmXf2pDz3dr2s5tYzAKhUGRirPs4uqu6zA90GJKCL7q0jMBmL4FtSmMPCL+xj
MTfE19ampFFF2LDIysQhGxaA7OT3PEU+E7UC1T4up2Dl2rG19ATM17ZKX3tTkrCuKSxsckANMs8+
eaaUeynr7q6jhW47sk6sVH0b+qplYu0m6yjVP6bu0cyfIwdCo8643jC6PXroafTCZWh0SED1PZaY
s4jGDZb/h8Sy9skI2b3RvHsP8WPZucgSdaUNK68ZC/igzWuVi9fYbx90M9nmTQ7TzXjp3PSxSZvb
IWmZU8aj1N9qQENcyO09VKC1dHrsEewcUkio0YTeET1Mc60KZQKV9TRFH9Zo3PQ0oCXudcoiqc9q
ChIcFGfnOQisnVQFpxFGSDwP/OrREsPdqPEMeWYXxoYEEU5cstpgUE+uDbDqqknheRKvuPNw45MH
CsEyiQh3FJYlPa6O6YwgHdtNkELFLeQG8065qKQ6AeSitdttrBW4bqwZVvdSm8lb64izIn5OVRRj
dqtwCIBJlnSKuKvRD5ZmhPEdpHG47nQbuxdcqAUUvq01yIua4p1KcMwop4UxlBztmNOfQcKcLGCz
VlHrLvUouzRl+ILNj5hgwc2YgREe83CvW8Ul4cnO3lohaBUE/ci3Hj3L2+tDqLOByalAq7NmATWH
Jlu9rleZNlGG6/CkgZsC/ZsEfMwmEmQq4RVIcfTcNynXkUWNTL+UXHp5ARbIQx7p8sdY0LYeGdWV
aMFSRjwBJDmqHa88rFUJ/8CLruVkPklTIiFWN15o3A6Bc1tH8rZx6ogBAOmoYLZxZNK/otOLCE9b
bBxrvDQZrTmYAGg7hYXWvYw1AlkU7jQVrVvcJwmbIV2MOy3sNn0PzMa2djZ7QF3QbBnLw98cLv7m
aDGf+X4+07l2Htcu0XZhSErYa53eLXlXZc2x8C31Nwd0+esB/feDjE5Y1YMDLw0xUzx+fjVmpmqQ
RlftNBJIgWmsE6tYGDV58XRdJ+RM9fy+dIjOFNbcdaIvEnqPCtE9BChnmv6IX/j6r3//XxWNP7+j
PxytzKbswbenHK0KoEh5GxXraWp3qgTJJgVyZAwwYPnXr/krDfJ/X1MHqI+cA+Vktrz//CnoTdBA
CVTVjlLlVaXflJS5lI8gzRYNgVnm5X/9cvLXE/GfX+8P33E/ahlrW1XtWBDhsU/o8y7IwirWjI0a
w/cyCM+UhN4SI7wf++qIm2ddxhPA3KB65dc49Drhj79+U/q/vBQoHqDz3LBQqP7wIUhunSqPeFNB
P95QgbLyiEZpwEH0rqZaK1zR6I2LuFg1nbnQAmZq3C8jtaHCznaiM/EH6PEiFCVN2c0smT5ZmED6
GLqIFn5zHX+nEMhLi3Ly3+XLfyu9/N07/8PHWXV160simsggZKRd4z03rfeqbyH2h87fnP1nGeef
Ms//fnU2Zibn+1hI/kHMoFG1Fm7Op6RpbJGt0L4VKE9//VUYM77p1xeBiGrAx8FBNc/B/vAigQ7G
TWUJX0XCfGOQ2RliCfVfFkT9SW41J6KezZoTapG9MWuYzoYfPY2BNm+TRm2pVeK99+x3Hd8TBP1p
ZYsEqoY7YYKIbktTfhGR3tJPwxdMBtiG0U13agYYW5WAFXztNpj6e/yT0e/Pm//rlSFovD99w6u3
9u0fnzyZ2vH6Lfv87/+aa7PGtzLs/jyj/P6TP5Rm/TeTCBgcXm41xkFc5j+UZvmbQUkHJC6GjnJ+
SP8Qmu3fABrAYTJALc0Km/7PEaX1G39UEvIRiG7I1/9Rbxb29l+uSbTFGfYkaeFwTf4x/qg1alMv
KrsF048f+dJMyS3+BDwMzo3Ix6fKKa5Yne/0oX2MMG1aSt7nosg3XaybuzqgcBlcPEi5RyOjonUM
r3JlXOIq+AbQu51BJvhoxupb04eHrhz3Gp6NxgcS6mfiJJv2NTVH/EZynw3pefSA31RJxo69Tl5H
rLqLfFDfZBq+yJI5ktnhBVd6vRaRek80ey2xanHffuusekVh440ops0Qt19KxUQeaTOipBID+tpO
+0NVx9QLiEtCoLAaW6qDu+FLaclBZuU+JW+LWONhSgvMT1GKZFmB2AFhap0p6LsiLPk4dIxRE8Im
a0OExy4lMts3kNqDwWWYl4cXS9dw/qvTIAb3AFvo4A8MUdUoHlJbc7AZ+gQB88ZfC8146CLQMG5n
UJBq2dodhdCkIAk1LcpGVKduZDSIsZRCKb/dUDUDCny08l2B+rIeBk6aZt5P3yLhsbFtsn3QRtf8
6XDjT/VcKdBg0ho4So50dz+nESdOtwmmY5DRlizmUHXlhdZKZa29E1OxZTi9NpruthM9wkEwDjsq
j4qlUY3jzptpPPiQfMzpUX3IeGidNFYOptkl+/84BXmDez7cp62kIcJ1spUynS0tkmvRV1jg2CKK
3r4ejHmWOUHai69NneMpldA3WjK+5XL4ciP7c5rZQDWAK2a54pIa1k1VpPfJoF4T4sqLILWfy1Y7
2EgzZmK/doV3hqq+SQyC3l3/EFj0wZfaU+32G73UD1SJ8j6pQPa5TuPh3nRnK934FGuCJIvdjAvU
5l3Tyds4aW7Irl9cveX3Jps9OJw0cAvRlvmUUg3ue/GJg/maUMrWKfI5fKE2pWleG4N/CIzm1DXz
+4kf54Vy6Qz6XS4oZS5M8WplzLbLYiey7FTNlFEt/wKmw1N+qNaTGZz7nDM+HROL3pru0zz4aK38
lIc5zlzI97G2jXFoKV8/GnW7L80GrcgZMtQTY4u9/jNw4kuegs+R2FVsv70ttPBi5ME1ddcXmUZf
wPsBHrSA+GvycNNJiHEL4HljR9MVePddHWmPoV5d2/PH1ib2aihsStsCGrsVbdFu9zga6istvY9W
s8/G0N0NHiN6ts7TgnPHLuv8jU5hWQw4az9p2TdT6CTbcdRzeiS5UvtY8Kd92rRXfm0dAy1+mPyR
joSmxkuVfNbU/Ba2TlC439d2vu2IlyVlQF1zlb06lvdq0Bea9rrJpKh90RO4mX4gdzTsrAy2K/Tc
bGDwvmWoLJIkO4XRa31IiWsVyYumm0fHG577LjzmZvbgO9NzUbH35chq1ex/ZnMWZ7d1j1vLx7WV
z/atMRJbHz9X3SEcU5BAjoGsL+C5rYf3q9OzmxAvGKY+0Bx4w3JrP+AVK5r6DhPejaAAoGnEedKD
T3hpR5fE45Jj3ANtqnutVudYkczyZjOa16kXC1zFOqys62w2rNXRsKtwsGWl+zLgaAPwsMtxuDV6
dKTu5Zr/tg6CcU8fGxpBEmxLbBx9mV5pVfmM4LaK8c4BiXp24uFDzdEl13uv8NiVE0oUnjs7a668
YLzq6+LVqxBy3QgdLMjk93TvmS/hvZz9e23vQ171aftGJNANSqex+omweoux/ula+zHo2tGK8kcP
z2VD727TNu855FS/J0GPQQunyLDX63gtwYKkg456lR77sjxrmA81TIhEZajmiG+DTn+CvIedqjo2
1khHb7onwr7mv5P7juTSxN6Y2skpxO4YYXtMJ2clZ7YeTDiJLXLAHqnsHoYVfkk0xduw1uhPmr2U
DabKEnPlhMmSMhS+ByMBvyHU2uvzcCezoaJge9rXnfGF/jGc6LgdH0meM6DgZahkMvi/puukHFVb
RjMhUsq4iinhWxuzG9QxJucRFGlzV0ZJuGrFVC5oFYrX1CK6+EhGucE4Jw52QMmH5uqzewPvqZxd
qEaJH9Wpg3jVzB7VErNqwnlBYF7tpDraer0rMLUWZXqwedzomF2jgU5G1T2ACaaV3puZOHdqdB4N
TLJ+qK1DTLO5X+8STLSciK+wkX9QTLU0EuPFwmwr/f6kYb41M6jjDnZcd/bl+l71yKOkW5guqwHW
3SqrTkPTbj0svTq8lNJvDngPj/borFKsvxEWYA2QX4wleDTw11vdqcAq7GAZ7gtr72Ih9rASx1iK
c208gDdc40s+yrAmjJpuRru/t7Eix2wBqNo8mCKkZ4ah1OxZ9oidOZJqm3Y8N6X/YNXWhc60g7Tt
7VAk34qarwUTtJjd0Ba2aIxee9frDkJ0OwIbG50Fc0ysTY/fu5o91ZFlHKzZZS1a9eBHSHHYr4mZ
vEc1pO5IZHtwadCFGaebedMuPVRosraABGZPt2Zb17IPvnyks8EAf8Dg/wpcyVXjEaHBHt478q6b
IrgY6qiwj5PaWDnYyU293tSzvzyK1ZWSI6m35FAo6zoP04d2NqRjTFe2vS9mp7rMuFmxrmM+3vnM
eOrRujZna7tXHyenY1wRPLmjuI8HhA4N9yXHZ9RY9gezS97JPRZIIi4qx0KNkb6ys5pEGd56GA0X
e3bbB6Yj0cCZE3EuSRbmbMq3rJsWk346u/WzJvrSuFlADTzxMKdMC2N/HOaX0QGbTsg5bJMHBu8b
Y44BAIphk2a8OGZx1/GML8kL9OhxAegXHh4nwk/QwAkWGHPEIJ7DBtxg7HyiQ4lDbGmQRxjnYIJH
QiHoWSRJLNSiAvli3DhzlCHXoycGDpeKjEMuQEKRefCV/jaRgQB4A3mY/IvbvtODs6vJShT2uGUG
yLy12pkNpQZGcYVWvxUZCLlhAE9VHqxG/7DnEAbmghtBKiNzhpeOlEbbc1IntZEDC9Sb9hx6HV4h
eQeKf23kcm2Q9sAvSFx12uHJ32h+TQmAcV+QDvFIiXDG/gpFdK4xG2d+svEQMCcVHVwiJaLsvwwi
JtEcNSFy4lvFK7bjXVobl8mIb4xJ7MORxMhAeU/XrkbXO9jzMDRskPOc+Mbnu9RZ86KImeHIgJTs
C4FwEnUdimcFn5pwDDCMoyIto9rsJGNnq5nFR0aiplbxS0vCxsgixOwuv6Jg3F4KRhT0nZ8NU7vV
TPc4jAO7kfp9qrLbeLR2jJPWKWkeCjLwZjWbqTWe/Fh9mdF08nPvYSIDFNXZZ0ImKGnzsx92cIrm
HKFDdKhXw6YlShQH/vMwZ4tkRUZWm/NGdVzSCk0EyapjoN+EknrCSXUCJ8MkrqR3rEkJASatZgZC
oGmM8Vz5RJzqsrpvhoHZUhA8plFNenGQ82FgS5D0ru0JlpGk7IhNmR2AMIAV12g+BB3n6UT9RfUu
WCUiV1FgXNo5g1VV461Ntp9oM5Qn2cQY4Uu6Qfhm6ji+yeL6o/faa0PRKZD7sVxmltjwsbPsB/qn
yKz7aRrHpe1oV35ENqwgCUSSbLqKM58RsO+9m1169BrvpotcGKI0YLAoXDoo8mi/1PxG35delZkY
GAOTvV2fn4zU9RaZRc+HFzESlEX2rHAIgbqRJaxCK+BmKhT1D35MmVXOGrQKeHRD2EczxdgKvL1D
ZPYzkpRZ2FxMBaeLbebe4uzhdMFeC/xdHk7vbkyVUFimgNwCHIjkCHEyRD6lHtPOiadL7iv6UXu5
cVl241ie9ZpadNdzmKwFhyyPXt3GPihv+HAmQkCu4e+tvHtsSWQ2XbbT2vAp1JKNUgi6cTg9DW64
1VvzxipI8QubgV8c01uSduFTBL4tUZA2W4fMUIkfO0jvnSEKIUdN75WeUOfkGcZm0MSn7TuCQnse
82VvjKcsd8Q2Y27+lHiqXYnWgHFlRRfPj46dcmGqKMU1TZ7OGeNwoZEmX3o5BRRlArLAtyKOW0Pq
7RzjeydJVC2LIp+WCeCGh7wpaaOXpdwmPBFQuP2LMlX40MdRsygAucUL8sn+anQGnmLlaO5Fgh8g
U7W5DMFBLrpAIxA6sTVb9ph6PTyINOpJK6CKLiijm85pbK7mQSMnA7gtsiePRyYJXcGCcPEYEy8Q
v1ImaOawhtPMdWMYRbUwW5fxNsaKhT0mzb2uJ+IlYd1dCcfMuKu5tDgrEApwaCEwYmpeUrBYcRNt
C7qibyEmbGp2pytPx/LO9gTLSGGRUjaObHLevAQBwMsfidTCnuux3XsDgzHFSrXsBV4HvQ/Fji2g
vWF5hBznpkO2xUHKwdExCLS4nIYnJ5TggAhBUjUTkRGsKZ7sXCb12P43eRGSy3QirjnZucYW2c34
HJPOfPbCslhGSn91E0pg2Jrpr8z79nZefgrQsSvkP7Ub3Pgpa4JTXhFG/q7e/F9Xsb4b3P+93X6u
u4UZ/v6vDJPff/SHjCV+k8J0kZARkWYI5j+d9sJzaXqCjCkkZAdk2h8yFlBNOJdyhtQAGpcO0tcP
5gx+yRk6IyQGN0RxrPN/gGj+FVTTnIvkf5JWkbFAsLr4/03b5W8jE8P//2m8grkgjAjIJmwWWCVE
S793WxXhtrIC3MiTq20Dn/YMwLGwsXTzK2cLS9UkxU6C6zuPO5xRA2d7beivTAqaLzzvyz13E1ep
x2kb1p+3MqfaXNmh9VRyTF9Eqv3I+gT8ZYYdrS1MgICFthqM2NqHboUHiLHetslxeSRwRkjWE0yy
bbgAbj5uQ8URFNM3WL8CD39bPhaO88K/24fOrA5u5lwJwHW7oMPU4Coaceua9rnYSVadOdxUQ6OW
VsfoU4wp1PHQRSyrjkOH0b+UADX94NLEw7WSFfFd9sGGFj6DoJYrkerlQsuwmrduhh9r0JiGMTTP
Yhw0kkW3tvx0rarS22Otf/eq9tkdnAfP9TlpzNoG+mDfIZHFjaxRqj3/5MjAfGolrLqwzw86jAeG
OeDNa/cqbWkFatWBuRKlKRl5JX85444WUWpZG8Dm5B2qVHPWwUTlcCpZjFPD9WkdbZcEHGiwHSlk
iLXpmEQuwLnadh/hMGwgcl4CkgKYj8pVmzjxY4bdDW/PZAMWI89EL00aFvQ8ZO7Kt832GKbda9hU
W9c3c4zYE5yRrlbGvmk5QpI1Zwhu1N/iflzQNkicHI9+Z8lppbsRHRrxk0ntCZrDPovVW2R36Va1
Y7VocIs8BH2oPY5h++khw2ccP474OqurLOzZ45UlheCA+wDp3aCF3IZ5v26n3joBmcO2HsmHgMU1
MAIPQKJTn5wColHhJ9twzG781visSVzUukNf7xzEiCNfLRM3vogAr5ns9ScbFSAWxdbz2YL4Ivgw
i1ZnIGO+6fwtWdfcurlzpP+SRzgwTRAr5oUyUp+RSslCkEdDdiqNsVqnIV54oCXZKu0sBDJ2eJzX
cR0GQi7jIr1oYGu8OvlgAvvg1OVLCOVGDsygW6Cc9qSuqyCj+rLKN4UxcWZ1L1qu33YQh5x2Jnb6
4FxWpl5aUOR6eIBlH2610El2WQ8zrx0gAznGYODlD796ywLbZBdiKeDCkKkXdHW4/Qf8wOdYhyIj
pPvWRb2/1ThwmKP9we5jq3yig5o0p7uqqT8qYSGKRLiLsTDjHOxooxfzpeHR6JGP47a35JOyh8fM
x0+jEmgojU7wQm+acVP1VbIIR3IXQV3dNYl65lzylrvuY+MHV/EYHwjJQGPqy53W59mtU9Q3lJxC
jmnkozKUu6SH4BHl/z23o3JZN8lH5KbTLtaHiz73K2l1BOsbmtVNpIp9rX+HWHE6oVs2AP1Zqa3y
SG7EXGZXggDvihJAxU8pWqAi+J1lO/PLiaLGWfPNzMNHJ56bo9pEuiuzDs4AYWlEKi3jHNqJ2A+y
vG4KUFccIq6GFLf4oONDQVyZuZM0ybeBsW5mFtfg6Noq1HAgRIpeMZAN75kcTJK3ibHsZf1iRHxn
etUNq8w0KdWDYbu29LAApRedNARKzLFOudKEZi1xQoGPjUqspqMkjG/o68iwN5rUHwn5nIB4NEv4
KCdbMStw2HpX7Rz2M9ihUQGwH+mHIeoSskG1Z1rhmBpEZwBRQStXB9Nx8tsocMtFUHOEaTm/q8i4
K+cS0JFLfIkEwF4z8N4CK0F6aI2vsDPgqeN9oOEt2BXCb2HsCWpXzcJZmCaNQIJy8TVXV7BxbSbj
QUl9lJHgTVcaGGCVYxGlmNckcSleB6cwrnkOcVayzWxNEdA8b7Bs+9LUXOaiqdWTnlHeacZ01HVF
hl2sRv0eG8M+KRgryyK0cX0EGgowNNk2hmtRyv9h70yWI0eyJfsrLb1HCmAYDFj0xgEfSaeTzimC
GwjJYGAGDPPw9X0Q9bIrM+tVldT69S4lI8igO+HANb2qR1v7pJmrVWJO7RsdX+62ry2o+ePUbwSu
4E1b42kqZ6gGmf2ZOysTubDukmSmMRbRgOtCqaMikgir1yKeXbc/My37QU/IsjdmzQwqbVXZ7JzR
Vva6v54lDotrPLrm2AMZaCs/4oEQNBklck1Iolgzv///aYsHl9TZ+v7zaYvhn37B6h/5fr++7m+j
FtnFtZUT979juJDC/97O4rm/YWUA/cde0FrrWdgg/z5rGb+RWMQfz1qZyAh/9v9mLe83UIFkUmht
sZm1iLT8J7PWP/DLJRWhJBrxI0BYN137L2v5IWW4sXOAHn26ngfOpWEHHY0RUXN2cDYN6ujZVEer
evuHN+q/iUX82c2xpjwFHoZ1ugMr6Hp/3VTiZLK7CDP5vjIVglYsn9K0ecxb7W4x8S8l2u3U6/9m
Zf9n18qvf9Nc4wC4aBy8E+ub+sexUsLfkrUTyX1i0JqI9nEv2Gyi2Wbult5dzccy//yvX+ZfJ1le
pkmZPCEiQQJRGH+hJ5aunWZ1iiIVFmBdHCLjE4zsTW1O/+b9/OVp+LsdYX1xRJw8gRUBgUon4PLn
F0eiQM4j4NQ9zFtAy/ZyY4XRhRuf9G0yIyTmxJNY5H05FEdC3uQ62xdtcq/0OBz+9Ws29PUo8IcB
HgMGaT4aptcjhG3raLp//mFyxxw1sKXsSA3vg20hzrU4D5p1gWmi8bVyumgwIQMMmxg8+0Jbaw+1
F11wS8UTcm1mXLiGUattV1DYYHO61aycc26op7shbm4KMvyMFzme98hm/oTlwFyun5fcvXaime+p
5HoIIb/qfUPdX0/7RWbgfFnS5Sufq53m9T8VdhR/sZfr2Ft2UAyDOmemoX8LK9M+V156Qu29cKXc
uzwIVmYaozIlQAACBmNTKNj6xJaS2IshjWMfNoHrba2OpZbUqEfN+vGcGG3ij6lLoj292nYOSs2u
7zNzsny7Xr51Q0Nfqh4PgSexdDQ8FPlRixfFPYcERr32qy6Q2JdKB7IsnUPDs9IftZKuadN9y9Lo
gbJE2vzarF31l7KTjMjTrcSnKTIeSZ7+uSwT8Ae3UPvKKLqdJkuKXNB9Np41UcnZPWps9GfC8Chq
4lkv05T8bc7ZZMn1izs20PYBf+ll9zY4obVH/Fi2mZsJRnlHXiYzB9sum8lXUYabsCIgPIzdRVOD
z4oELI98JOGPqaihdrPVSl8blks5ugcjDB9ERdebrKMvVtlHFS+fppQ0TKad9l2tPa/KMFcJcDjz
1q3pHPrUp3CWz5QP92cy+5u2rUo/DUmdDOCYZsPtSN44GI8V9ShhEn50gg7B5KNlo+j0Ez7Z6dKp
+Gsw9e+WYVwWzdhFlKVlLvwc73tuAjOXvypXHk0BgaqjZ0gy1un5Teaq65LZvjReEX73jfK2Glvw
BCExK+8tKz2N3o2s3x3g1Em6fFaGcztrzbEa1S4JM2wU8UfW2zh4ws8SXxjbz4cGeSnsy20HHjvy
ONPWd3VVXZJc7tRsfEVg/qpBu0sqhFsPGkd0MONvueQ9YctQDi4BVz4lYMaM3tp3WQZ3ewSKKp33
vlX3Vq/uysF+GcuITbHyW616GsMyYBuHEhjuK3cK6nafQ0RtRg5qVAk2I/aP49A712iNA4dWID3v
3u2qm2Q+Ul518bwPmmIogABcyQoiLbW3XEbPQ9e+NcjnUIBYCFq+mqKD5RSsJFWzm93ZzzuTWnf2
RTJ75MJ3a20PYWWnZ25QWfemkx8o79yQHONQXwOFbVDrn5w6eqa65bVLSghfIQ67mZjESE5xEYoS
XXEJ+XihijEKYjqBjIeRZ+fJs0o+JcXFpWudyWfsMeIHzTjf26l5P+ZfIm8OWjjtjbG8Sas22pdr
akqTKGS/io5K32U2HZpzjZjPffRhGBdadEgQYVPZu8Xs02SAD/bO9GYabHnDKcW9plF+owNWLvks
zBF2klWFzxMgn8MPFJWzO5JaahM2BVD9YqJDiZMOvpMvr23SX0LHgbWkgSzDutMr1rDsMmjVy2is
de2OOLHjZ/AC1iCYhb7etDReTMlhqPWDk3JK4WV2i7UdhuaetunbuoLcNXxNcUQKpD0DHT/jp+EQ
WD10ZVRsOq87dSU31Tj0i9Z8aiUogYTgRWw+m8lD4g3buP/ZLsPekYT66fUTce4TFEfvjx/oSoYm
Zj8Dmr422N8HVyetalLBoHHAojrzYUrR8x3P10ALgGv9YPr8MuZ3Y5oDBY7Q7b8XNd6GiWbUcS6+
coZy8MOnmlhbMTl39VoTQb/yAs+AlVhoE6kq1AjNvPsZe+QXgBOuBG4pl8CQ6XZWP1X1FEXWNjG4
uzw2aUTcq93FMLdr0V2NXjfIlUL+T1r7ZkmoTLbxxNjiw5kaIkw/a9xQcGHjBfRlxrmrKO4L/CeM
+AxCyzZdmOgF+BAjmJfyamUiMKf2bGDu61v34lbzCV/LWV/JwDzX3nXbfggz7TraGjppPAO2c301
48r0iLM0Kx9/DHoZ7zkNsCfS/Mp4YOUQNOkbnaVBoR4RxahrqvCQco4RtCllKwBYHDLIM6UR7lFV
eC1rEkLewnpwJmRkrdgDiN0Tu6c6K6sDSTCQwZ9quDk5ZGm5w7FIjadN8wGmE8N6Kq3xxp6113kh
CVk3Fkvrd7qm042p13fLAg+npnEuW2q8E7+2qtAGdcHTbj5OPVUUOQiGFZUw7GfIQuak4SK1yWvp
maEHaWZ+UQ7PMsWpXupGPhWO/thRRiNa6252uR+01DiVgk+E5fOA4T0/l5PcYtx6y1N2X3WQJyXL
f0CoOTg1nrk8LoLahO0j7H3i6FsQficjtnZ4sH4UucLVUsU7PFMvirZYXURH7HisU7inON1OIJsV
gwqqufjGnZXjaWz/tFb+UOmQLHLY49I0O9JuQXVCN1poAT8S68Mr0qBOWO7Ffk71ei1SrC1snApw
Z2f2c0RJScSBdwhh1NLSmooPRfEUmRPfLV5JofktG4DKznYxaIeMO4QGLAHAG8Xe6xMu3QEA545T
gK5pWDP1TykbXZKSW4Y8aE1knbj3JmOh+5hbuuhsrgfGnFLDCFMTpTvJWupspt6XY9R7x7LRIT24
QN18tcVyVKJ51oH8RuVHHJfBknSEsJ0LzvhgIaeRax91FkIgageWs2HgWGkgasXP6d40HM6dLGMB
Tq4SL42NrOClOmHGYu81yHteuRc2FQ41xB413OmEXmg83Sw97btl+tjTKZ8U072K80vi1d8o9cN7
VmzXjXUlz1b/o6TuuYKCWcnPmYqPkCNqwZ0xT0uWyxDhHiIAFY2Rf5hRRUwzPnY9XUiR2xkBy00w
/639bSz4j9KlRUIr7nn6fcSV8YgMyuoK1bhNnW7jedGP4sqFcvbK2UBqyiiYHqPPwe0vop0OsohA
zyH2weIPjxJC5MVmSsWTyxOMPcxTbkUPkVPskxq8g4XoVsbURwNDEyigpcvkJMVdkdPsrmRFP7oo
aR1YTdik5BskFHVbpsXqiLxILaU4qVckBaOSzVO0RlbcnracvtvU1BSyc/kVktOAafSMpyUPXTP2
cBklhNOsFHprWRr6Df2hT8zN3dasuwnDks1CMe93jT39TMwqsAbYVNh5FhbReNeMc1+TW8Xs9U7q
NAtUyDafKo/+ALr3uFTppRXRlRX+rjS0a+5En3ossJ9g+uqpoyYUn/HT8QZQ4iAoJiTnu234UZIh
2qWDeZvUeMlVc0/Z9BQ597Hqbu3cuQGFSJlem1ENN+6AjsXBFKcHLJX7znVulzm5c4SoUXT02l/U
fBcX5FBc/OGo6FSqQDgnsKujB5myu6Q9qZo6N9dCHFZVhXCvdVz0QaMBJTPn+eTMxqvZqQdQ7Fid
yLUhdb2bWnSkFIbSkPYQRu43CnvsbbHOlZMhbkYn+erI8QlyjRsjtyNcSKwAGolOGnloVX2yTDhj
HZLdqIgb4cHvbgb5naaKxrdR7sDDTe9NZANVlyat0D2+R8+toBH3NKOn/XQZvfihnkW6S+SwUBQY
PXqqeVNae+ZpM9JJWNxyE4rXnGq1C9kRNKaHALfk76GHSmqOwytGVFbMMnodm/CZXt6PPqYJ1XGR
j/RG+nCf431VheYBvy0HD+KO28TikzjK+RSm9ve6JXBn5dr3xmgLv1pwcSIZMvUv0VY6yfcKlx0F
2CwA8r64nUJ1GRsCaEv1mIzViV94uG8iY94mS3XbzewTeN819vXpz6mIWU4IcoceKBxRj8uuImG+
Z8IvNmMmvhkOL03Pihut5smU8AB1Y+vUe+aZOd26dojWYFiYK4bZHH0tGt5UkX0BJiP5o1gy6qrE
mtWxXSHULY4zOm5ATUGNtunogWwJhWEGfmMlQ++VqdE1gldXorduZChpELPwR3gFafWBYHinTQ9V
R9kKTWSJT6OxdgKF5uNgfarkyAOKNHgcErNKxG1ptZ9swS/DKNVmMjhAW1gxdrUSn7DqPgA8XxIz
esushZrtHk/LWCX31ILRRbJgMMA/9ZSMVM2oHMOCSj7oGPU21N4LcvHlHR2pai+qNVw1q2QDw7L1
uQ/vs4KsIgYg4rNzi3xfxCf2Lt8rY8SKpS3cLpux9vMwwqHbtruZ0SKL+C4daMB+0N5t5Rz1uOXp
B/I1aAHewzDAZdRbBU/C1ZKdL00X2DPwoYQ+hKZynjonHgB+6tu+igu/s/rCz2caYeKyfxrwWhzp
V4Qp3YsrbqQn2Gok7CvAQKH2VJkFLmuckqnrsT0BEpL3Cdd3m/mWudTYqcsjF8BFsr+ihskEejSU
u1Fq3xp3mPEbWw+Vsbqjc/deTMxeSaZ5Pmbnp87V+IxHM1eAVDw3Fo5O8awKdIL+LEa0qiobbJ5l
zUucqZRfmwJ1V80Qt7PXoaPliBbPlLaoAU3JG3xYKkwi7fQ1qRGLQ9Ru7bThuy3ufgmrh8Zs3K1s
1OKnTTserakb945oOFnJsvN1czGDnjk2mCN80cWIGYXYjCQg6igAUBrKjpaAkmtk5/My6bYylhVi
XXDgV4yTWr/cAnJhhJic6TRwHRL1j5ZdSBx7M4zREbwqRds5HM/ZwK5lV0sHOwKkCr2DwwGy7sM8
dbS8OxOVM+RZAphICddBbkEpcL6hI3JVmLTakHSOuaGmj7nKbzAt0xZhmT9YNh5HA2eqm/VxECUZ
fll9eB0sfrGutT7B9IVG9xlfTRnqeGTm8ofoGDvxSvG20uSzYRPLtojJJxpl5MtivsF/xlu6gIRf
kpssA2dujvjoTfY0R03Yz0ZcPXha+F445r8R1f6s4/1SlwSbZlvClQKp8tckGGtJ9jpmbDN2yifH
oOGtL0AIL95Zt8wbWl5f/7Wg9d+oWQIIjovQZbm6/gsM94d1NPOCVZk4nrkkFP0PjNm5uTeL7qFy
jL9JlP/jXQsC4fOf6+iP72tNTvUPiCe4Lfy/97b7P/8bPNNv8GkQFilwRllcf+l/D964kmUHcjnh
QHP9mt9ldOs3sboVkN+ZRBHZ+aLfLQvAAU24T2imllwF9v9IRkcq/5PiiWXB07km0fN1MIU4KtZr
9g/XCKszLfF6g7SF0Q8sy5JXpsLIb0eoclJiiuTyuleIevtFpOJScRTedRntimbrveUanR6uecnp
tAPD8h1uTrWB9+Yn3fCuMxrn+bBLaMMj7fU81In068k85DEqGIsitj/Y3ICixW78kEXt49iH716N
HQAw7rZdC/hIPjQnHD8fHpurvbXW9JFBCbfVwARKxTqM7EUSNGik5Sdy7fhTk13u6zGFt4INdHYj
Bou5JkNI703a1HsdSm5Ba6Dd6sQZWIA2Tn4xVfY16Ja+6hTrIYr1Y80Sa5Focrx/NAKE7pcNmnTL
8VMG3VpamKcZXVhG2mwbD0JDAUK/UFm3mWy5nwq4KXCiPOZbX8Z9v7UG4waHKLtSY77iFtSDaLZH
1NHxRZu9N6x6p8LDHjaX4z17lKBIaEumNEfQyxWONEuA+qAC7NGMtVu12ActnSJmBnKyYBR2XH5+
32h3tP/t4imm3ajTwAT3t4i5QdQZlMotW11fPoqyuiuqArorqRV8XtombUHrtW52Z8mJqiP3s5Xc
25Gat2ItcJ1LSjvr7EbSQ9DUlC1wdE2H+h51+myvhJsKcEsUUwdjXNrVas5kXXNc5U2XL1SD0Nwy
HRycYJ3TPE9zD1F2jToo/MkZLTiKukG53DoJBOKxuCljGBmm1lzmEEuYak1fiR4eOk2XUztusFt8
ZE35SNvXflV9atosDXe5xGbZB/okv0Itu+s8855TkMBnDKFyMC8pBun1cI1h91RJx5cIL2MDNCjk
V6xb/YWj8K2jsVSZxp27ZA/s4k8TB2nbxN1di8dQWFDi6XyPu3qrt2qFPl+dHHBQ68hbY2y+jCwx
SehwmHDDaQPC752kEx2jWrHlEPe9IFtCEPdTm+znLh2fHY0ps2lpTa2LBEse9bIexukCMUJSHr+P
phjxllpq39HxT9rtHa63Q5Ha7+nYXjuYA4xu3mvf41Kgln3bDckdqzB6JUv5CDrqhS3yTsyQ6TWu
zHmgim2ykAv7S+qYW03x7M/E0UsWDpr0iHvFwJUoQC6FHfYiZW/7hJHVi46h7E94JmJAbsuHOUSP
ec7H1bHciEqWxtuJHMIGTcfFtTZZxpc0RrDS6KKtXXCoNOccakQBEYWF8chCHWeonXR3PUeuay85
F3qVA1iNWg3io8Jktd8mH3PMDWW23VjtClszAnxSNMLm1uNErfWNnYXE6tRE7IbmOuuc0Mjne5lx
ddoGLS9WH2mqX0sbfmQh1vNIgUpXmCuo+mZR+Re2op7hfBn8cZpfcAvAJHM5O0j55o1EwsHpcBpq
ujPWEOQt7glgnMVDQRstm0bjm3SWiegXEsjK7rsg8KHkJtE621bZ0Wzi+GLRtbllFAb0r0ysCtP0
mBfsWfCAZicwoQeYm685B52bsu8i0FhlTQyk2duhRK6lrzLhRWEWhXfSmQCrFrf9ntvua5fjAh5b
89QVQjvi9FaXZlqAGqCH5qF2N1jeQddrKuBpQmQeSuYnp6llu+E0b/t4oG1qDmJCiOAQSNzl3NrF
RBkkZVn87ShoEJB8SsRsPqOMmOBXklfJDdyfhwSFt+IPBoUByCN/g/m+oaSznHL4sSJHi0qtTwkh
batakllVDz8kJx6wccoOxGSRvNEXgQ1NDPcWKNLtMiWXriYPkSfjWzE18Xbsq3evmx7Ttn+2XCb7
tsPJ1YT0uYuEWERbu+2WOvP+gDPfvhFKPi5sdnbeQAsODKBXDwjcptd6XBJYQLmKIyxqVIS6a/E5
/qjkkOT4ulJtvDOL6CsHqL3VUgweeqdXwZxIF6xY/dgDm/Ed14tgLEXNLiTPTEEN3aa4qljSkGVe
MtZURsyXk6awtzHQkmDdWPUGob5Ikh/TEtosafEAZ1GH/sJKK8iNhBsOTBEWAlCs6xiDQ9a6bYCq
pZ9A8ILaCb3uyD9/D+oVqAhlUc8cVatjFU/uLixRNPueb+5igYuE14KLlgzhafFEDOVc0gOgF9aT
l9WnrEmPtWz4hFiz75p4xJp6541IHpP4aiYCcJH7prk8Iocy+lY6sLJpyiVi0/8weJDullj1W7RK
HTxbXOE9YfV6NuKw2VUQ2elWwdIy9el4loJjbDYUr3kFazu3SbK1PZKzmF1QYk7FmmFsXkZv+W5V
4Yh3pt/BAFkYFfrnQXM/EmHhqHZe7UnC6idaHnZgUtlW3ONcelNRu0/t+eSF4yEX8X5I1UPSlWQ+
dRTemS6SfjwOzfLIRXq/OAiApX2rK+slcsufZUHslfAHvCFUYMqffoykiM0wfuTmulUc9TWrtmjK
iOMtxX0zrAFskkSyvGtJ2cKujjwyoP0sT3aHmTHnhoIPyaFhuOyc7yP4m33spK9p6aKz6OEPZQw7
2y6IHJAOjT1yRc7FjsmAucYbcIkLJuMgLUM2G+TQULw5q6zpnxCVoaKHmMKctWxFB2e7oUjDYAli
CnC5nrutY+Mlz+wVhVO+zIa8JjUV0VyMauyGA56xW4vSzEDvXPdAucZbpBjuqdF4yTEbQYilYgBT
9Hfmz5l+C/TPpltoNLVeRKXENqtm6zTYVLrD7BGflb0oPiwotqksyRKCUY55OhU6MK455FfrcAy/
wSyNdKUjTFeUwuPOClIdKF4n6izIeMz6Rj9WWIlIrzWUyCAMMCGkIyBbej4YshKCu4k1ZCfJXQEP
FXQQd+jNq0dRx7h2FzsUvW7mmgTmEkbXeKrJQ4QdRL8ckspQtH+jovyPP7yY/5JQe33/F45rvvL3
88sKNxcWCUPMzQ52jd/PLxiEDM4mzL+ebRm6sdpSfj+/mJx5LG/tBYVm4UEK+OP5hREZvhlOFjxC
ICj+ExsQ/85fzy/C5bsIDkQuiBnL/It9ZJqEFy3wmA5xRAteUFZdubGxIWKH/tSbaOEZVRMr1Jmf
pTbeOBbuRYhfBlEgF4UOgR9NApfjtPodTQPnIzWz5J4wQ8arK1KmIAJRU8i6YpmcKcLc8RBkbk5L
OMtZlN1D11NUlTQXQDjD/WxihA5DfHpJfmrwaBZ4NSs8mw3eTcIYj5wJPN8ZOxQMA2Vl1ryPzETB
7VfjZ75aQGWmvyBZwEuPqAimK4qeyxS2bCEJX0H2eE7csAs6j2ZdfYQHKwstolUEYkgjs72NCZUU
+7mYzHC/YE8NpwKvSt4/wMTCS7paWF03plxrtbVy/CNljNPVXS2v/Wp+ha6HwVdP8oNdmkCLRhPG
b4+O1cSjTuVIpOt+h5sWF8AVMO8DMDcGwWLXtoz9ZNcvUQYvtisavyMm6zTqO6bjl1oLP1YIQ9cS
PwZR4dMAQhsjXU4qAndNKVkRZKv1l2pmY8s5FqgTFGtcgtpN6+IY0dU03Ua477FTV8SO4R6A6hp7
SEEDUSruzfgbXXANWgjLjZOiuGYr0XuxddK+ztoAx/2r0CZFcQ7CbRJCbcsUPPuiZcW9NOnegqxY
9+ImhDhezG51J+KStuIWR0kGotxy3T21HDdTaPTHwSyevVlJplwDFEwK4LDS6V9KNAqOtLqZNjrb
3D3FWuUWhqvawu+F/QBGLtVZTGVdzSOyEFlAoccA2DTRrnAvFI/TsPZrbrMUXABCwM5jPTtF9UoE
/TUjcwbYM9xybq3PrR59k/gr9sOKJlVzPB5rnCdHYWY6pAahyMQDxx+IXy86Xd+rqbbLpztDydsk
IjqUY0MAxEgj0LUaY/uQ18nss5obV+e1vq3yZjq58+KBBgXJ5AyPiPtU4RX0RIdzU22b9dVkJsaT
Pka9qzWnwsxpahjo0e+Wxfhqo+JrMm0DUZunyDiDy4IyLyjhYKtMfNWmhHAzpQvLtX5IfJFqNyNA
9w3OVvB2Gv8FEJ7norPQqGOgF9cxZ7RI8TB1o645h7VFjbeBqpsvVfMsy3Svh94bS1oebKLleF3m
n7bEH5F5kCQpMSvob2xuib09DbIVfKTku9uxzqMpO9xNQtbg2Oy3Xou5cCbdozEG3CbaeO1gCHEI
ARiLu/UmOIeTYhW8GB1EyKm3Pxkw6/0IBfAl6p1TmSXG0fA45rHmXPi4z9Qlhr9qA2FkViqi27HS
QswfnYQOV33mMVtLlWjvmCppacSY5VNliR0jXFZ7/tjsRcT1LowJgu+sfYtkeKvlNMGa8jGcEHfN
ZQiPjpuHm9EtnzjjcUjkYtXBmzKGt5l9jp34PC0edeoyLg7zwuHM1ek2bKompym8/GiqtLwbCDiS
AwyhXuJCbjL2USLn+6fm8D5kzhc9obfxxMwNS3jxrQZvmCt6vGf2S5bHZ8vigMiGDIRaaNLEmBcc
nSfuOJ17MTM8JLEyfvYxcoNHbiGczS/WVZdewY8F6cLGrShfyQ3T8bV0D2JGiLYLCIr4s3dKHxy6
gbjbdCIyfWTWAWhb9mjOOBkm0rpOqF6osuSeyj6Dk7s7+EvPvJEZvQia3laBq/PXRpXdsKFr95nJ
qCE1blRVwzZcRssT6OXruLSk7JsUHIbeQgTr5vd5gVaxhO1FxS3IPfUAZxeQbbake2VhHeMfYG6b
47vBpiqvjtQtReocPZDZN0vLaS5ROdh+HakmEu5Md6lhbQZJUkK3i6Mj0nvP5AmzELTWzR6Cb99f
eQrxIifxo8U2rdiJZiN2Q5mh2eBe5MJs0s8h7ikBEBioYi/DFJAP8LSsn7YBGJOs8qtyqgdDrsuI
qvgo8HebG0LxD9g9fwgNGEdtGh4xojxhRNMw8vGG71RfXFiFmVuBVMNyFmd+2swnu9Sx2mHab1b3
PpnEu2j18xers79cPf4mZv9fWur/9LFM6nCU/rmmDFTyvYz+1/U9+QdZ+ddX/n0ss6V0qYhxEZFX
N/V/ycqMZQCZgMQDbnJW2zZ/8l9jmdB/I+JmUHnJn+C6Mf4wlrm/rTXphORweKwrg/9IVnYtXtIf
jLSSgJ6QyN7o3S6RXxM+1J9kZWuyGr0pIu1A98wPEGD43hzymLZBsklp2KeKEj/UYEgcc7Wkm2kq
zjLPwOx441Eryy0tWXFQ2Vg7CyBFpOKIlsGB2zAGfs4pc9Ewo8uKsju1GbCLVgD4z8YoQCTFWxKi
OoSWUZ0r7pEuaA7WRTRPdRwr3JodommkGqFW9IBwYuIya03bY2XgAelqcB0m5wXFGtZHr766cKkD
PgavujSeXdI9XW18N4aQZ1PU50gqlG1rwLnLhU0tT/ScxS5mCjbz5a5xYCaPXf5TXyI+sZnlQImE
5lzQtoINijlTMyYmBUt229oS855cFaJ56b7lE+EgaofnC4ZbSHg5hprUzcwtW9Jlj2kaHaIdRaBi
b7UMOQcyKLDBF/V9MYqjmXEHKjmISZuprkzHFyPlFKvD7JgX7sZ91DJfTM3t6FESE6phuUFh5ISL
gXe7cAc49Cixl3KOf7SAEjE5gPfBgIrrI5T1zYiXycFAGHSYBE5tiOYZ5bS2RHP9imG/3xco+nsi
aO6D0rA5IoMtvu1VWVCBPN5Vtv7gLPW04ZAArSnXn2RYWhvRZj09yZaznTsPRNJQ0bIpLCq7khfG
/2kXh6Py66i7D0dopQ2EZfa5NKcu/aPRuQPhPd4VaQwvUTne4pbZWXF2lCI74FumQ4Xjeq4TYsor
bqPdSIlq9xmNFElnDNi21wXscM+WsoJU62/ZvVPkWj6ulRc4jfeiB4tSlEcPPbzp009LM75YzhwG
V15aTfidkR6oZLmt6vZmsHX4AtXyYUG3Z8VdXmahP0K5WYK0QmqNBdZXwMjRXqhRHJfUhccp+AW3
ULc3OFqYoEYc1o2ZgQge9Gi3mMa8+HqKqY7l7mdqVI+OZuFwWG7TOjtpbA+9sj9iOWZ0Wd6LWp5y
2wC9jb9ZjVeWjidVgtMG5QQP7Dg65g8VOqcxnl7i0n5xHFCKHswuOmW+h7ArJpYjelW9EvI5xmlz
mqgxhTLbXGrD+TYN0dmiIJRJdz+P3UnW9bgxOip1hDC+QHlzVc/jR2mQgJXybOrp22RrI4JQuqC8
rO6UgW26AkwShHZX+JOoz1z8nHdyYMezbpys2N3Rbf459N6hpn4NmMwVdMj9UDLFdTW/TVHPcsd+
rMXkZD6Edn9sk3EiA8/75pXU0yoXxrf0PrQBDz62fszVtWHvkgrF3ZkKQRUFlz4e0ldrbh9rLXrr
3Sk9lC7WfLPqGFntmhjAkoxb14Zej7nrNi9TqCZgpRbktVsOphDf2qLemIlSgeWJa2+3GJJtiGUT
VT7QYOBvN/V7k9hwrSnYZN1fin2LAepUOqzHrCbLqd+u24Cx6gek/RSRCJyAY2BL4LEsqZsGbZ+L
IgrMhfB9oZvQ6QpC57GZf0FIgc1e6PqdqfD78AH6AgWMZbASzaZs5T36pKI9ih/fTBMOHQ418H31
aYUT7Z1UPj6NFTITtTSer7x42jlm52CS6XCDUpe0K8oWjaY32fM3CdKpGl7z0TPwZjoU8FmdfHfC
npKnaEQvzHUOlt6YfEtb/J3UOng3+iSoNRJwiR1cOOijjp+7Fo6zxOYDUw6XsjWTIwTnr0WA8/W0
0ToX5UIrnlnab/McchtFZNg6Ua7zJhipH1rjFDSypBMT/wmaUmtfhqzQtlM+5EDpkm9rrGILTfy1
SENza3ux5wMRM29iTav9UkDw1coG4HnRM1dPyfvCbhRPSA7ruluxlSDrDgIL+J2p6X2w2ONPzLvs
icq69GO7mvet3mXHjJ83CGFm+K5XTGd9buMnHUMExTNxeWznDlJJiBWuoXjUUlm4zuIUF6YZZRcG
Eb+ocZcgNMlAtxyb8JKXZ7yn6XpHZM+ndXsMLrEfUXJFXcWt7qRfY0UCuou+iRn/KIJD42XXrDFo
Ounuotm5KyPrs+6NeuPy7yohnyP6vXCicHfgYxc1Oe4x7WSAP/MKFiWRGzSYQxKzocGlNIhclIcF
5ruRQK7ItfuhyV/MvH+SlD6UYtwB4jmGHqPp7JAIHWuwF9VdXkIp8lJ2bVPEN+1gKHlRfiIm/uQl
7h1jyqPhxABA3BspNRoyCEaO4SG21K3CNme7DbxD5IE+JSjZUCLrrQ1pqf7FgLCPKoeTUpsFXRff
dtOyb2lMqCtaHmf96tTaRRruFrWHxDqfcM9V044o+FerD/sqlN9octxWfFY32pifC6lzsJc3FBQE
c9H/ZLdCvmXKL5aTf3etkNbZmCM05QM7kuSEPWpWIfEIMF8fP83Ueu+cdoVZaE9O8X/ZO48l15Es
iX4RyqDFlgS1ZurcwFJCa0RAfP0ctJquHmHW65lVm73qVCQIxPXrflyL1rlovoNoRELBooS9fV4G
cd8ZaAvyZNZxXnbKpWfqPEuhk+zaMqFnoe6UpRXNWikgu2WANuGHUrWo/aK3JuVxB0RGvCggDiiY
sy688BjYbe+LkPd+ol50ackYo5z2MlLKwywhXoc0qNH4yaJhnxrhCXW021nyJcZOx95NPSDh07vD
WLZIC+AiiRTXZCgInZD6aIB4LWqbk5jaj5ihu/QZkNCRu8y7NTQN5kv3wrSIiF5rUFtb89dN0mAZ
plxiXQNIn5AzoJMw1zdUaTzTTin8ykgegsk4kGX5EH3x3VvDliv6MQZc5bd4cwanu7l582TwQFwp
2XjtdIeHXYkvTpUWInhOZjuTPCBiVrAVviCiV9fKZB+CFhZvAgvmXOIOn32cvEamN9drCzj0OLTa
saKeAP5W0StYUt3kahe9zl1X6qs6gffPPh6vpILJVE3j3Dey+p6XHs4jNhG+iCMgZIWFWy7ujnUT
3Fq9x5FM4oG1Be26nmvd9dLAe2/PaYusO3cGcbUGTjkpHL5Y9WSxkRY0KaeaoTNaxTw/9P13llju
htsngIA6eaiGKN42Viv8mtbztTW2JsTIwYZC6WzVaDDYvybvAZaQBYRyDnl96K2csTlURn4U1eDb
ASwj6s+nZd/uwtE7o4OcYfud2YHNHr25+kUbLliCXtKeXSbEQs7FZGjHzsJBEFGKp1kLzOW7qPN2
zHLSz2bwtemFh1D1DtSbRPfUEqpPJZRB8Q8XKw6tBDMIp2ip4FpWRQClC5e3lbCuBxy7GvQ2g5ZX
PIMRVf2+QlABwOUdbLA/AMpAVaiS57wH7iGaGvWIjXBtQevThXqiR+xON7a5zcfkEGT22haTyUIy
PYDJ+MQkzhkSUkNuQDDqI4+Op8p4tvpWWw3VbDyMn1gPPo+cLuG2Ve6+j+PIr9NBgzlTXwyrvozz
wjyI22bdDwGV2U7yqUqXb9QbK6qkg13Lw3jjmPLMhLzt3HGrVWxQWxcCpmoQr2TcuTmR/OhlM64d
EwdMSCsECgP/L8AjZM4842wP01thzStUjn/LIjdCpMEcn0M08rp1DihbUm0UDwMdrV+pLMajrEz7
YaovZsL3yJTqB7ArrhNPxVmOhVkpxu+aaFhMyaAYCAGODG6rbObTY2SGO6mjnhmyxUs9mAtwsg8j
mB6CSFo7J0xoMFEV6Rfa+B0WxLBIJMJdG6Yvjplw2+qmOYNoey6qkEcqCEhOMJrHdZKAGXBMX4Rx
71tleio8bmt9eOz0YC2ZLpaVVW5yj5JH1BdrTRsYref4+/RAWyowxbkXsrm2po2aJCcsxXPIjXVw
wo7Bby0CBC7VoijaaCt1QhhAzTUeSLZ8Gi3EQeGQBA3tepkmrAx5FdEgEPhOVPJMiyqbYacZv36b
o/kKBf9q0Cvb3jQ44CPYekNNOKG02sXQzWmHIEar4HzElU100aZ/Io5gDlht1NIYaSKWB/dBDh6n
JVyXTsUiVQ/etbJuHuK25TKM5ypGKysIOXLqbHp2t7GbvgV1mizd0AKvQEogdYrXKqkfobnhOjRH
dR32EgJEAocSi38H8QKFVgm97/8XSAivsxb63wSS+0dBK+9/EUf+8lV/FUcIqHuYUAiu47pTLdNG
ffir547/ghZB4hjrv2POpJ5/iCOa+gdyimXDwiBr7Zpz5PlvnjvvD+LXHvssVBViPDM8+9/ABM1b
uD9pI46lEh8nAa+5umWozrzS+ifLnWXDoMiyQcVRl2Z+YiE3yra1qX2YtxclQniPVZSArYbaHzTM
F14FXtkzZxs+iBLkkb3qqrjCLAXgTPrdRaYE4c8ZANHkFwTNi2G6JzZ017ke3i8JJPi2Gm/CLHqP
DX1vm0V5cDRu6twX4Gvo1cM/vSH/TUie1/lf93LOvBPkRUQIItpNeP3Pf2SZevXggqLDqFXOLBVj
BpZQktFi/TIxbHEg0iPIdeIl6KLs7LoKSbe8JhehNd8SfKevIxvszG4+1o5rO60fKYUN2BY0V1hO
cpE2DpSS1pB+lBCj5Hz1YMw31UCpraNSecrOUyd32Xq22DHGKUBp0mtV2QNzPrejXlfeLE/Wi7rN
LOzxreF3IS94J91qJcdcwzc3o3KYpFIMFoy0468IdI4s7rSaxijyg9Q9eJ37PI7puWU/xpKDXuD5
1VgUrNbIgycJW0ZtYFIW3yZGqKgytk5XPDHYE8WJd6qa8XSUK4Ihf3VNlt5t0G2eIB7ptORlSHo/
ncjsQQNuWu7nhr1PO+eppYinMEu/w9kFxe8BN8l2srp3bMd7wMb0KIzGoveKfOlIfUeWGKxNQLxX
VddTgbwijA3Vzesu0c6MhVtskcuq8B5DkRyrRN2iusz8z/XQdERHB4Sx4O4yiw6muAdIcI2ENlWM
xIOZ50znzj7MF5r9LitxbGH7pYO7wRsIQqkio2Y8jTFUj8DY47a6JV24n+xmps/lBF2pAGJtmUXq
IhviR1X5lpmKc2g2ZffdaXTFpsKoXTn6xVS8MxnWgzONvjKJtSH1i2orqxqKnUeiZNJn0IlBTRJn
xTReu7G3NWcXOEXJL5HVMXFM2w6aT5cnu5KzaB6pHPL0I/V0wyjfFCH2Uo5nViKvbdKD2qJtmKum
sSe6ShCAsmZNyxpry/FDuIK2MxrH3JinLNQrFI/JO8jaO0CAwVXWX6VV73gqfYNa32sV21hs7RZs
qdweqHMszlmtrvLZ+E6B6aU1vNdg5DNK/mYQONdmf3xd/RSRvh4ico4kIyFTmgurV+9xoO681jmo
cXsSHb2juvOoNvq2krj3o2npNPp3VFOpbTnFqmKdggv+zaFFyXajUyQgzigR2+L2UNvar+FgpXGa
VW96u5CMWyRxhWkzDcylTND+HC1WYO2AZpLooO9UuKdZ54T7oeUHhHI6WshbKCvsafrWxCpqKeo2
tRS2d7Iq1zQfs21tgmrJa8BmmVjLKi4togg5gb1pjifojUiXGRviWePVQZCl0d6dAw0SyMOqUOob
dQbAOdWtQ/ghE1PBxKWfSCa1vpNjyhzi8SGbMxNJzjXaedoDZpa3ruj4LDsCq2fdPadhLXb2ZH2E
joMMVhNy0OZ4htAQbsUc2dDseTonxBGMIeYUV3seDfbrKUkPw67GFXBUXDjDsG4ieAFKEN8s8iFE
fXfQ22p4VX26zMmQ4KJAQ6CDi4byS9jWM/7ee2zYUAKup1KDJEo2kh/yoN3ialB2sBwec4sTiHBI
YybevPYPAIjTV3UHif1bFQ3JPHI89LUTg8nbRlti0hL44yi91ea4TArSYG2ToJEkaQSJGlfh7DPm
6kOlsDcbmnhXzfEbbw7iaFFf7fSQrBIZnSzvVYDfnrFqbYSHjCSPUZswWntKveq0wnxYjcraDdn2
uMgJKfdETG1BuIC+0S0Nihi0OTVEYJeazjlIpPUmiXyyRXER4FqkrmWeVmPF/MIq7ay1RJCAnqNJ
GvRbqrKQ4j0NvjgJJksn8sma0OG9BKys7NOIQ1aYpPQ/EYAyR7apaVKz/pfEZFxiUspcSQjVbK/N
CaqU9SmYqOzdCJiO2jjUwCFRfTnVZK+KOYXlznmsFkPIqSHPgoGUhjOnJrcSRvK9TSfSP1YL9T4K
bobRmnfIVyd3svZFTP4LCYXFQHrQ52TYQESsnLNiRFVCXjPyY1XEgN8rhETHOVxGyEzj3V5Ulpmt
7LLmzogGlid1sLHDes+++qEMk6+R0JqVlEfI4ZSWOcQzXYJtFsLKqlPzxx4bhd/O6Tca0d6bOQ+n
EIxTCMhBVUGwdfQ9kOdtm3f3Itfv4xDv48q822Xoo2/STWnra2wNvlHUt0SaoEzjM6bNZWQ7zd41
UhaVHXknWioXndE9lgAYFlC5Nq6uX1sD4HCgUo0a1N+5AmdCM14Q6GezRU3MtG6XkaLDDKZIc+z4
WcP4W2TDXa2QreDWIsrgSy9s7RLq9X6IxssQ5699p94iwFsLh+XDA+X14fwIFpg1Q8wU7fTNMZ1K
M9lxfLeyiScFRVn84Qtd9Kc8d5/ikFVD3Q+vBtcrYiiGDlsZXwOYH0WMP7MKyr3aNN9gEYZFpBX9
nlVCQ/Fc4Jd6d1ddsrSGpl9pAPlJS/cpkQhkIvQAFzSgAXFULLQKPblonuwhMq+txTw1gXYmDkVk
M2piKgB63wiN3xwUDPeWL9XudL+sAEXrWnqaJEFdoyth9ypfLppUItPnKFCMu2hqZWWjV2ILoD00
MWFYqK4bMxe61XsmUg8IXeaNc3OFgBXMMgrUQoUpKau5dcJNzymyHxFtYkM9mUlecftzHlttolOK
ZgH9rLraCIomm19DIYpzI+TKrLK3xjDOfVq9SonWLptnF2kSikL0iBvpZdQwaKMCFjt8zsC3os+6
L6G5WzMSHp+9Bd12IQo952WaHgIRfsZ5wTIHouU+dHUEAjVfBV7APVh3X9IZuY9/2/ZjnfHL5Om2
xGNh7NWY9gs+DYTufC2yktUQtukjeQ4ACQSj8AqOZzNTb7CKH6s0u1dBcvOG/hyKh1on0/8a8/da
+olQMpIIgzbwTD3Y6Ba0/0pyXtyOyPxMqZgaRPhu6O/C2E3GLSZHEJtHT3vjPEh02oRfwJKQruP1
MJ0UywFmopKIULasowiJN6ay6cVrlD90sBXwoiz65kJ6CtW1eGnCUQFeyKMO10oXrm30E7iVaCK+
I83VZLfrNI82nfOl8FHS0+hWNbfeep26twoNpO5/e7jWXsILo+4H6S2q+lqmx0o+JcZOjvQw9cFt
5HUbvdN85DPf0lKFOgPPG66OxbPG6jh7TjfCa57H2zIy2IYGx+FmobUCKrix8pxHSr6WGpof8rdJ
g6YpiOJUx9L86A0OISaNX9yjo67ljnyp6W2pvrJSPOI09nUTgtVdsJKSr453dOJTSGtmutE5Yxc3
i8xAknU3u9F3EUAIh9MJnl2BaKel28zYK9mW0GAw1HAKODp7F7wOcNTfhuo8pTs4mvz0eh2JYeV+
AQBw+t4fM+ibnAlL8czlFwbXNDgp42clnul0JMNwbJ0fAUcgLTPfbQzfI7cxmpcqvrYe0HcLS9TB
0nBtVZvcOjnE6szpStOmyREBlSKvji5P4G/506avef6WR+/Uw4azRQlvOUF96zphAGyqwo8TOAjt
GmFSD0FlW6QG7ZQbz25mDahy58afwUAoSRLJPc+jwShpNKG9LM9mp8/ZKnYMU/Ae2GPyP+HawkMT
80nT2JdUEonRhJea9i9Nz+cV+Thkd0tWmkdkVf72hbPuxgRNHG6GR8622wrnJHN2DibnoTpYF9FD
wm/iuArVi5QI5DfcNCkiHD5DietrUInI8sGkoVzTP9vkZHOar28CBbhu9jnr0aJ9yvEeiXvNwktu
QmWEbH4KSFG2fALVYGdCtqigqhjGaWy2icVQdsK7BTseXrar/BjeM0Vr4DPU4YaqO8KiiQ8t0iAW
za1Gfjz6sPhxeX4jO2bCVwc1TyiLHBUfZvhBQfQsRtLxhzIx/PkkwXoEbO1bX/IKptqBRpsi5xpz
Tgnk6qQg9WPpMJHYw3Pm7pTVPFkQwF2QlNk03lfL6jO/avh6kuHejvNb4rHst/dqgMCe4BqIUp+H
GK9yAM+KX8Tt+xezZ22HPWut5Clbym4lp+4Spx81Z75JFctuwBnk5vsor7AhsuoH2t1lABpDZ9xp
BmPaWG6AXO2MnMyGTEmpQnMZ7asXupDPyUMUDlHi+MS/U1c0HQTbK5TrES+X5reJdqNfCOc3d6Es
uZV58BE47t605tTT2H66Nm2V7QT+U4KFR7oys5eA0iaAb1RdNsS52qObOhCcHufSvk7DzugQlG6S
vcCYVBfFBog7r7ms3wtz9IUVrbpk8PsJQAkIBQqioXyQP6rajTr9qlFwrQP3iGnyCFR+g8KKC5aS
3X3ATi8jV6J483FvzHDHxRfWK+DiXcxpnfVcl/TOwlLflYHYVoHxqIf9tTPqvS6YufAGNoqyZ/p5
LblTWqlJ+WN/bA2NLjkDLboiHX3FhrR2uuhktO+6cXRn3I2erBws7vZjwcMy1OTXqKLqdtIPXBLn
KQE2K34fS2sbcrPv1adS4pR1KZefxu2coi5Zi6e4P1unAA3VrLU4/UwmbTuyoV3bA+0U7tsY1bsS
cHw91FeskstUu1pqSiyOhDeSq6Oy/x2oFomoWzH7LY1GiyrqFzUX2JS9ZhnRDt5Uu9UZszlNzhff
YCq71L06XDKcnP06ejThByjSWhm2YMGkPXgR3eqy2bWqu5CSLtLuo1VwkDp1f9Y7joo6+wqtfRap
Cuk5OOQZGGVXpxI4LF9dgldNj6u0HXZFIYFyhUxblDiVTPZV8WnYaPww+gGUYKZNPxwgRFGdbpQi
Wht2e9dGE9x0uhSiAveAP8TIhgPxDu6REDk1OGXCc5+lTTxBdum9Y0TG1kiJapQT3U7zJ1y8V6To
F3w7r50ZDcveGJwdQRl+rmwuBp7CAHu+4hrruiBIb4KOjWhaIzfz1QTi0Uj3tY2PMNnASN5Lin19
QwcvHbY3tjVMlM1XzvKPNkhZb9Mq2zSDd2j0YC6IKTiHXjN9WDuO5Ysm35glF+dw7iwuJFO5Q/R3
aFR4DcJ05XBwBDdHyI520QyZD/0mRn7mdldRXmuxnF06Y7qKEhZ1TAuysZw9xR2JXg9gJLnTFh3u
jNy7eWEc8KhpdyI3Kp4dg9jUbnwLXbo7e3va6lmwTwo9eTcIoG3jKKYCJ5h0CC75k0tCiQIDwztz
hLdXQRxLrD8e9yRl6nx6LIBRGAHuJ52pCGxWuWkmfChOrSAoBCwX/l8u/gvrlMzy/+ynQ1+Im4//
rhyRL/u7mc74wyLcwOEYejHJBKTfv2e0qU00dA2t2NVt7U9YeesPlGSbjLbuohj/s16smX+QRcCV
R7Lb1kz23P+OXgx6cg5h/zMjk6yEaurY/WxWTZbr/oti7JSWoO6nNKlH9Aj05XO2rx4ZakCUcq7K
FJpolPOQsDRiOFoWovlUQ6vZ9TXVRnQ37MWcHbQy5cVo5BsHcoJ5c76Q0GgL8qNnmTinEPM5j2j2
sudGDnbCpabhRIMGw5yr4xIjzEhKU/jYEtj9eFrrF0JoQDEjMC6WovhBXf/qGO1w06dPNPQ0fhXn
n8AivUXtUIAhvEjD0Q/hPQrDryolqFTNy3sm91PeuQ8xzCLh9Cv8/C7cKx6ttUsesh9L57ekH305
mfGIuQxgd9R71d6DH7RKYu6ecdaTFcJ4twBzxM66j8qNLNKt3Zqc6j0StGA96ZPjKblBohq3Ouki
NpwIu2nI+FfHsXFpre65ybJ2KTObo0dYOb6BVsMF8BPKEGFMxlendAhrs4uTstySlD/nUTQtBNYU
r6kfkpKpLlZrMCg5Dt+htN9kbF+dTpxB6q+l2qRrJwJUobXTGz9qpjJdUkaDxIg/WlVdjXW/SbI0
WPdG8tYnDLCBBsOI8ReZnMhID4sJpRclMImxb7OIc11xqjGtMbGtlFh3Vu1QmRw9w4uwWaxKutWl
HAzg18zJYzyXeomDbN2lOQ0HAltri1jX0oujS1bZ17AO0QNrfVG1UF94OaMaY4Qs6hP5jKUa0D5E
fzaCxTVWXYYIpKOFxfjTJenOzvttqmB9c4vmPcDotNRUhYXv3NQF3gvASI39gHLEzjyk0lg7VX2j
uY/BwQ0/wNWguXDlFEivTnXKAGgTON6ip2zCONzldMsofXeAvdtgz4geYmDvA88l8pTdTYy8/c3k
AOhK9b0l8AcpdnwuFEgBteXOhJeLaycJ7TfigSWtT1B3J/RsVUzOyev5LqWA0UL3wWHQcTrhRDwy
1X1J6R7RLCgpH460XH/bQ3bnagJBiRbpNIyjqjXg4iLyISatX1Re6hswWb3BeYjs4SThw2joODz5
53nc1u6xJd8L4uDB7CkrUvM0SgkLUzLTGbVFcam3Cbr8MefBtDBad+N5vcDCX+/jwONsa6kfHWvf
VRu6z7bBUY2NxxojxF1X4Tci9rwoTsL1PzC4Wp3G5gDwIkmWDZfhI3LBiKzcfQEAEByryzfL9Hzq
tTLIkN1rpEXbqbZ4rPbwT8R1MrIXN2Lg5O976Gtv36nDS5iIx0qjK8LIik3Rcm2Skb7krU1sMjsG
Sbr1HBevnwPLAN30g5z6vi5HAb6e8xDlcXz2nWnPs+8wpOpKU/q7x6zKGp0XSKu56srOfdN7/T0Z
C2YkbVzjduPInGI5rRr2t239HkBu01zs/0CibpHQfLNyoV156waMghqNiE5l+B0lmDcq1SkY5o1m
b3XkjRw3eqe+3lyEhvLTWYw0Gt6GVR8zFWu28qriCVjaoJh6XV+PFb93GkQU5sTY10R8J+19NGrD
WyQlhwvs9hyzuqTxKYTvqVJkcFBslDlmGKc3QMQyu+Zeeu1szc9Tl3wp8YLarC9cmA/kSgZqZ/hQ
A89Mliytf41J+Q6keB/c+KWkEozrcDqoTh/gGR9wRon4JS7LlRjnxqveWemJcXK0TsFsnGQIlEg1
DVE+vBzB4OtRQimke+1r+RprxGPtyf4ovfLH7SChqgmSPW4BfYXASVWVgy+b4BTGoqFtGVTiKwZm
YBZcWpbHBQwI7MdQNdwJRbAnVHFQZYTcI9JDqFs/ra4+WGaxThqxln31JFJkyLiKl1Kf9m5pPTlp
e5I4gxdqW13ikhh0EvUsvbxBXxhpOC4Lq36Ps3xftfGcfYbCr0bWj9VYD8ZAV0oLhFqMuJFkpR2A
Z+0oOgE14Mxo0XDYSiOcHSKYH2qVGFjs8lYTpiB2krfHIEx+lDh+T/UKuwh39kaQifUikCGTx/aJ
DP8jn2VSwTCJF+zWWhjBE8wnDRKa27s/dWC8Vu6PFor3xNLWBfM2G6sfreZTNPTTT5HlmzHR9vTB
fLQBYd6J3cLShdA3jMlHhVZKtpZT52hFbw0UurDsWqo/8m3v0PY04QtYYqsZdkaibRopbtj50uWo
KzBHvZjaqCl9y3Pk1DqOtrHXvrP2fqmpSPHM5sF2QqJIGads03HJqihAFfLeAdiQkOWyQCh59lHr
yFcPzVmngjhLCAzngEhaS8Ju4/qovI8ZVqa0bB4x7dB/m3arfKDVhBfgMAFrwh3B5iCap3W6GC4W
NqwdTWwMLXZ9tuzhM7HFUQ+9A2G153YyLnHlUunhKAdXjx9dpTtkPRyBqapuY5vcKa+i3iEqv+EJ
M1tM5SGwR2b1AfXSPQhBaU3CFizOKlr5hmdWEzga4UknpXc2xuna8BYREzS3SZW9hA6OmiBtn3Ot
/KmpFpVgEMc232ehwtBEVnzR19kPlHRK78OXALx02vHzDYdZiOPLSz+JjcfTjJIKDhyel90GwUKv
rbQv3Q1tfxRz9UsiqRmET6cqZChzrlq9KYJlKbrrmM0Sk/pTA2lfAgECVwigN/dazlms9KbyJQqz
b2vSN5y9vnogYYcpYt2RKO3VZo4EXnUkibQt7eQjoVLd73PjkV65nRnXd3hnu6JVVvRYbUtlOgd2
8ZmQ/ls0VXpUk46t33BIWHHuPWQOL2ggJxs7h7SSBA6zyVXlIS+rR7KWzcJtultvR7uhTLZ5pN3l
6D0Rt7CIsga/dkoKal63KsA7JuN1SqIfM463ZhycbLdgN292O1sG7Ay6y2CVB9OKyJCFn9OY+xD4
5qD7XTWycwPuO/BKiuPHlZGLQ1uTrzKKgcNPtc9w3kGGwVg+RcdxjC5YS09Cd/eWVt8Nz3mnfuez
11k+JUX3JcMU5ybMahkSYI31PUHRbd/T2yoFZx3hlzZFyZakeEj5gPF3qgJtpVbaCvPxTod2h6iG
SjF5M9IgXlXc2lZcqXulai9CNxWOqe8BFZaaNJd5MV56DZnWNvlYpmslqs9x9g7GfM7JPuDA9pud
OLGx3WtjtlIdeWtKkmmyDS8ZpR55771WxrhWxuLS6KmzaEvvw2s4fI7muHBw9E5p/kGX9XPZNAee
DoStIrBfOIRsnYOYJzZ60d8GzbpMfbrXncF3y+DMin1tB8Fet3LVl20CUCCNPm3HZnFvZOy34qfJ
EB9dGp7nnMhjGSnBUiRNf5Zs4ajq6BHnyOVT7aYa5B76LPR+HKOOvhor0zYd5JaKdOeK7fkqjmo6
FO1zbit+qSWn0Ox8Nrtrk7tL1Yw7TCiHASuvSkkSmWNxt7tm7TrBSu/jc0D5Xiw9fBra0hXjVXMV
gqjDxqSLd6k01j0FH5I30y1yo++BSVdo7UV160fywdvCKG+yhB0vTXlqMtcHsb+v1fhZmdqj2bQP
Q1LtWJZQ1thjWHOdfeFRJwKloLHjTaTnD1On7nUd+4UjSBpEJTJU1x+I7b1OrbP3qJFLvGkNmGcP
pgqbpvA9VZAFCqZ1K+N7wBvlpjjVnEq8iqz8sl2CNOyzgXrG7PYVVqtiT4u9H8eE5ehy3k+dcnP7
8oHjDmUtGsr/SB93Vx4jYZ6YLljcmM5vM9Ip02GvGIeNVze7LCDCMaj5m0XVozZk34xiYAkd+2oA
OgLgvxzr4T1VMo6dU74cES+3UTkgdFY8R7UzdrRLVU6vHEoJTCIWQE4fbpaRfSidt/HKaE8I/lS2
hs1CQB7brH5Wx2qPsxiKaH2p1PzaNCSGE6VcuQW1Ol5nvlDCedL5JXVH/qDvnQwjuhjdeKv496TQ
9lbZ7kpoDQwG5zqBKGTErEK79slsSM6gKSkLehFfusE6jmZ/5R5jbECd7oM+OtELuuOc3bglPX+p
BlsH110v7ccsD/jE40/ug6DaVNHd5JNXeXJvYfCARLPLyfSrzvjLH8fOMKJ0rAwftT5lN0UlkjGB
n9EqYsdyGpDwvNn4q21EbYETU9nqJHMPEpjGrn+vSu8xtcqMaq3gp7WbD+IRaGSjQFwU+KooPQiq
ekejyFKz5b2HMSE83qJRObdJ802XyoOt949h6rEu7rHfSILZuT4An3F7GgtmaVIf42KVu4q14yOt
ri2VUz0tvESUIqjdRVG114zT2AtEj0satxwGouake4yuWd5Fm4zzzw5Ch7wMA1t33YyblRHTNBA3
+rKM+88hCGiQywEdtr35QzPlQ+lUq8wrr05vLjnfvhaaGMnCca9IObilApRT4I1cwqN+VuqRjG3w
y/emoN4p9mLGig5dcHIFZ1jNS6p1QcGOP3j9Q1nNBEyv+ZReSumbgw1TNMIg5WaDyLbr0u/VaRMQ
WttEpQ0wXK/OidW9MfjspoavJdewmVr7UWEJV/biJc7hEbNXWQ52evMmZ12Y3SYb64OBJJ0U5g1f
xR4J7Vlx67c+CtH5W8JIiVr4uOn3OIIqJqpBfFUiR3x30C1UgsOalPi/tStNb3j3s4AugvHqVmTX
kOJYwCGiaUo77qeI+QfHZ/qWmG3JrjBIcgfZVoA5CIWZoJ4G3q4zvXqp9h1PLQoDcL+28QoLn75U
q4bxE/sV+Hv6uwLSC8gw2H95wkyERvjcqZ7sT2HcHtNWuTU1xRpjZ5dHxw3DvUvz9E/ohNZDFuT1
2SiazFc092r3YMaHLtmrPSBVFJbsIhPfYf9vUCcXwErh3y1IpEBlQEYEmC3IE/Rqac4XhkdTVAdx
dKSZMpO2gcxrKIwInO+BVqMmbeQQ0B8VIL4LvLK+K8Niaw8GaGp3RwpGXZRFL9b6hJ6qSoP7WWJN
tEgMuXLw9ERdU3OuPGUNxE+rHgq0FbJJTt1yh8UzSDOoCFeeCN0NeSj3WBghR1Nb4PiPVB9bdO87
RV6vUi/HL2LqmI8629qNsXAAKzu/sShZBGAIXldSzY+2lxKu6KrF/AzbZZawz1Nnx8va69qza1FF
neUEQfoKbkDBAeMrywmP9ukoToxfNBYT/KeSs7u70onveDs09oFdu1K4WtfhUL2mzbxtFwYLWTaT
yzh1WQQnFH46bbQLu/iW96wgMskgEJGtqsCeLKNpfG9nRJXRpZfeYjVI/ST13rCs6Drm5D8S6S7+
AroStNUbgAyh89tf8YzDAlxKvGgqaowW5vSLGTtcd7Fire22Utaw46hQmPla40zacgel9+t2iKlt
DpHM4HFxJrBQ6hvFx1kUbpuZ26UNTCwKXvjl/3VZ2HbQZF2svf+zKvy3lPXpzynrf3zh33zEVGCx
5fFclRnX1dXZyfsPHzHDLos+8tSG8df/8p8hawA3huEi1iJCgMthvdBFkECdP3RTN2ko1U3D5Pv9
O6Iw+vO/aMIYa1Vi3EB0qNRy6VH6s8F20ouy7JNiYumq9ZBrMCIt8obUa9K829zdniatMF6KGja7
MoBsCSMle64R3/atOQxPegNJg9BOhyA4AdUyXbXaRkBonnNux7N9NOhZ6nIqe4Zd7j0XBH/ZWM71
IDUUhVXjGO7bILPgqTDrqdsGlpNP/tjXxVM2GcGW2FK7m/jHnaUBZWvMgBKdhBocyNKS4As1Itv/
YO+8luS21iz9Kh19D8WGByKmb9K7yizvbhBVrCK82TAb5unng6Q5Iik12WduZyIU54QoklmZCWz8
Zq1vdUCtNySwF4BwJ10/hHbAc4is0kOfOegZfKtA6kOsY77OJm6rRRpP3Toe4FVEkyB9MB8auc30
QF4I9y5uw7Jwvg5dNN1rhE1uOjueNrYXsMqOGLLuAoPU5RrnyDl2JOZlpRrgfuOBxhaMmSNYqlcK
2opZYv+xRPuFPXh4VWVkVi96WIRs9BOUeUORuZiHPaaNZu5UBzcNjZ3XJ+aGXc704lP+v2aZU9kr
OWrxxvUHRU553NA70hfYlfI1nL4904li4LmRpqR4eTZ5Un5uh59dZ/ibtmqdXW40xo0maKs7AvDO
iWsEE8RtnjxuFjB+aoGbborR4hnq1v2xDGKH7mdKhvVosiemxnOMlbQYyQg+3Acfhd+5iVnRu0k2
S1LKAeFeiyp2ULVGyGzdrXK7dq47zY3OJEw6N7AQiUKn0zeu3aqyHzXNrD/AvJUPul0aK2dU7skK
hYMBRXpPaLwlQU2M96/0VgFOK6X76oxxckWM2/xA0qEBcX1cTbQix7QNh1dMx+iMysAh48ZLyfRo
1RZsK/1GJYoltLv+OQNKgoCQ/nRfu4O9SdK6ve5qLGYL0zPzj8FH1NJVc5AUQHfzzh+L6pKNExFA
EdO6Jm15r8XgEx0r2RdCoyeug8f+FhGFQU0urIp0yNA58bUVxzC2R6zUg70PgrzcSYIxt0EcaQQ8
yJHnM2dz+UwekM7zu6ah8cvuUkvEq51mKoAhWBkfHYeRAbIetAdV29mbuhf5F7ON44fIAZ5GcirX
Y2mjCqnGWj6PSSJJwR3Tfh9pQmmkK0zxk6tL403VpE9hFifvyKfYWAzxSKtsin5XUxucZNtl9zgi
1cWLc3s3yILycMiG4bG10cowf1ViTzcZnktOpTt8rMhbJWtQD6/uym6mBMNS69/pTkeCWGE4qOVm
bfcoGVBD6Sd/1yPHfi1t7Gp+VMW7QtesdRgZDLMmRMEnz4977HdZvTenCD1UPZoE0rhGdQqm2GJR
xRe60cMm3wSIIXsEYb731OtmeYZdqK9r4SUXdAz6SydM+061NqoMyyJFttECGAgwmdZNbtDRQlHd
dDD5gnU6CZ/pUWHm29KN0yvBROirZpoVJvW2PRDnlZwmdt8Lb5TdfY1ZfJuUVX/RI4Mxfxo5chcy
kluaXC34h/tsW4bK1KGWa8i7lCgehR5z34WVfjU60rkLQuKIN6j+y9toQDoaeXm4ndpcfInNtkVQ
Ccc84jTeub2iAY2p0Ei9Qd2wmBTpvbKvAGIypVKsvMloEL0ebOjIqyMXVEqzFLdEZBLrNAGmePPG
eSwXKBKaTIP7n3lm3C3xKId3vsQr4YowxcI3tf7R5rB8GfA3vrSD4hbhMEEZ7JNZV1WJi++z6mYZ
csEqQ40Dl0c1+puoNgrkB/Zw57eTvbEjvX0JNbDLwEXBOMPmh0RQzDAnuE5vHUdXyyE3xYekpOYn
it3Y287UvtdRMiBfnKadGvVwV7FA5aYtk/QBIFLiL01SIThD+77CYxrHaI8Mt3+shy69aQ0jvoIS
WN2DaYq3Nfqwc15r/QWERH1liT7dWzlcyThO5bgypEOKjK2mO4NAFRATGeA1GmaTG4V0vQxksNMh
tiBhAr4Fqa/vaZJgCbQ0iNaxi42+EHXgbjvstExQ63G6cQcdi1s1AtVE9s58VVB1u670zmGPDVxr
hXsg2r4Hr9yZq94b45teyfZaMr26qR1T3uc6vWlD1ulaGEH8Xo8dySVlGG8zmYUnQ4UQ11OijFic
JTodauAhCNajRls2uJLmkOssf0FDOFzKRu9OsMMTsDspQy14Cne1g/e99RrmvaaxF1IhDWQTDa8k
mcq30EDCNgDYRH8fCe9rxjD7IJXmYCCvtGOS+Go1haiMVZP7jIwiRoFTNzylURufyGVQd6bZIekI
+HRRMJkQgzL2v0xsgTgPec/zOEWCRqoa/dssoJ1SOCsFnJJlLDvMGXYzEsQq+MUpRQGctx040Ewn
nUF6Itnxa9xNYatpwaqthZZsOk6CK6haRAywr7lPRVmdGtnK7VxBX4bKnR7opauLZ7owr0WXWqvJ
M7wzuADjUTpOfxNERonPoQ0qwAR1HXzEHILJsjGLJllEcaOt8tHI4g0mXvvVq7v6oJhoP3qJUX+h
7VVYc/rce5nEqDHEIC4F3JeXFStDaOaTqBznJiI56rGBY8RgaxSrqkVkjNWoMVah1qbPbVoFJ3TC
WHaSieF44sDn6nXCCQuNNOX/i4L8Cj1M2ZRf2/8145K+lDwK4jBqf7ed/fVv92XOPz/+lu/+BAH2
fwKXVm/t23f/si7amDFO91mPt59Nl/3xt4ef5fw7/6f/8T8+f/9b7sfq87/+8+0jJ9oqbto6/tL+
3aGngyL670vy+xru0T//oX+V41Dvbc8VgIoclyzZf5Xj/m/CNmZlBJGshg2+6F+2Pu83oRsmVTzE
fNvThf1XQe7+Jlyffxw4IPy/Ybj/TkWu/83xRi1OA2Hp6I94xZl5+a2tL1BjGmpT320FiIQohm7i
9ERK2agb9qNLeKgg0jRtpmmNPDFfZBm8h28+r3+w3c1QpW9lIq4DrMI1EYoQYurzo3z/E4gc83br
dO12aJtuPUzjnZd3754/YPJwm5e+Y9UphuEpM6fnn7/y7ND88aX5WvB646s0ddP8gffkWcwpeGR2
W5bR4Zq7EWEGASabTLorw2xPCas8JKLavUV6EoIsuXKS0T9JSU2bWHCUAj0aMJ9HBlR+xiwuaTvD
NAX7bKi20kqPksYChPi15qGBV8Si+gq2TDjwsTl4JR0Xz1ppDVeIrxFEN5huhxxM4M/fpvFPb9Ow
bAf0FiHLnv+DEKfXM9xAGcP60oatHNZ2y7SRbIQom+NWanPfNuM+0eF80xsusri7hwNwayaEwo2Z
9zDVw14VuOgK8WS35Zcocdl1BcZdqmYcUuD5BH3bvzBjWh6X+DdfjmfNacU6GiUTKyz3iP5Dq8gl
MWc6UFtno3hA07RhZ+auJrv+4qSFfsQ+ai1NE64WYeWYzDm/8a0ybGe0yn68PBgKY3jj+RExW8O4
1VVxZZXVUzV4z5lhgi5NbLDCHsRkr5Ngk5u22Joa6ab5iEywMO7cxuvWkQvwgEBI3DNl+VXXDQ8q
oLQ3Y9yu9KD47PXywQs78v/I4xuzEPoKio+l3hXBxuF6eDEC4ytzlWfhyyMWUpAECoPNgDynAKG4
8iLb2dtVxzRN1HvV8sNrqb/SOqtco7ZAY26jzVahtLioDLDaVryqwmCrB2g4UHd82k46rhxfhYew
L4PXTB9uQKKAC4qFu8FJzjCn97+O2sCjUGsOg8lugLcR8CAU90MbQpHSCSccaz4CdCyLxqxfsMnT
mMTlzlHUIpqtQ38WZr+hv0XNr+EbV2yRvUyvWD3mENqN4L401JGZ572lGY/BmN4ydkL61EXDquht
mChtiupFycfEhsqcIwUzI2BhSk63Q1tilplI2kP+8pCNxbNtY/5pXT6LoQFj4QTyDjTEFZu00yhF
TXnjMWiCO4gf7sGAkSa74gVyGLleEm4BHDdSInGTBS7fRzICCPWq6nMc0MK2gfXgAhXdGjaAHLAq
aL1LQdOI8DiwxbC2vGzPPhWhNRZgyCHWB9qJZ1TuFIUlcs58sJ67ASWQlgQHiJsIKrEoLSA8Irzu
SZKj9D+Nrk7ckYvdBO1GsWxZznHZgDSUVvTeZOziw67yWMl4L6kDUJFy712b1MMUdeW6AWmCyCDZ
lUK6izpLIDFYGQJ50d2RhYI3kbrmAOrkhkSoaQGS6QUeBEq5UPZLYuyMGY6JQTolItB3kJPkAI5Q
oYfpki3lQ9KgYisl4mWtRcExhj1c1+zZaGuDoObGXfeTSYhA1xNqgaegNJW/qqygvqLSDef+dIWu
D79ZGRHIi+VIJCWbLTRpVd8fam08lFkfrQo/uZumeEuzyGLERNcyT2Ed9jANaMoux+hIaqa1GUOA
VTmDzzVH5E51NinhwUF5+tcBfNOio1NGFu3ceXJQS5BoB6cTO2iyt2EzvprwGuD+0kakHljPjBuU
2BY7na50G7wmjobIC8D8RsjlUVORu6XTcE30cf0Fcf2u8+W9XjRHT9ZPylYlhqXsyvQI+dSDl6Cc
g69jxCMivgKz9Vpr6irIyC4OQpenAnK+HLCCnNxXnIIPUZmuuzw/VcBecCPWnBf1bqqbcxHzuxSk
v4WFX2ipAqBofdgHa7PIqONNcZr86YzDGmUg45W6swG7lvK1S7gM3MEBstGO0TatG64Tx7gMArci
iwf2ALGO3UjMeo85blMj0muIbaRsSBZXClUWwxkHCg7YIKuxfHBI0yuMjmCpdbZaD9gFFniweKiZ
mKC0Vt5aSQWRQtryjCgSCovlXOdkNy48wcIeyiiS6AhbklKzCd9z70LHlpt0wAmjOsZ0Rn4ztb14
reLpnU0OjOohZW3WWtspQWAUJUcy8sCf9rOfpuk/NIGch8N/2Aw9V1uVCmdLZ9mdu5wgRfAiL05l
fo0it1oCA8A15MfXuiw+CoGKnSdauWhnM5GXWJcyb2fpHygxO8GJ3pxIK0dlXhMBMJpnYE9bl0Bn
x8AJ7FvE6oRXYTadysjd1EipMD/izMLhlr/ZdXPq+/Jk00tiuqiRSbQ9pPf5GlIdJrwkEK8DwRyL
Jias1E7zYtlbHYYa20PBqGI2nRyXTadvMGNG2NgwMPiJPFbcR++egdye2NBjjhV51YoOxE9sQ3IW
YwizOQHu5k/jVoXthEq2J+qR70jLrR3SuX2RctjANxFguay1ZeKzlikAXnro65GGYivgLp/DkE+i
Dsrm0vZYCQyDoAardzbJZH6wjtIuVZucRKx2bhF8gF/clX3wTATjOSKOeGmp4jg4fnmu9ZZtdDnv
VQriZXOLWF9n12jqZbStvYZYaQ90hcTn4KIRVHC0WOSt/cZC1arra9k1G9RPj6WHBEqnaOCKds+N
2bKAMqZ4ZZKst3Tq0tkNplsvQhlTYkX1SS8M/2qqkmJlNc116/D1OcXtFLEQwcqRirTHXO0tIAY/
gRN7H8AR3czzqR2gArUTYzpA5/Rml2evvdZqNN/UDBFzGFgkC9tns1nB7MNMjvMuKyGCBxUOaA3t
X12j37BM/6l2UOXZJBDVleLnNhAj4gKavuJbjNZRqNxl4dbTQU+wouVa5+J3xEXN5PagpbzIz0u3
Gd/x9yLI0w0gYoipdeOHCjUzSq1CgaW2hWrvhGg3ANecL0XEQ7xDreTHuHbsIXoeWwNwNFqRRxKR
sVmkLdHwNhEFUDj4cgx1V2XmB/7K8Ojb+csvfsrvC8zfS7WZl0+15buOy8/5fQmfGhJPiV23aCvr
Ezbga8uekqVMO2LpmAS1Iz44cAXMm02ywfVZMxmdGr34/4kI7HBs2/ppB3od0YEW4dvfm9D5z/3Z
hHq/MRCiBjb+CkJwf+O4Y90DuQaCrm9y6f25DPJ/Q3aHA5ZRNCYB+lZK7z/XQe5vwHt1i3bJM+Hk
otn5d7rP769utj82eyqaX96lw8Vj/4BbSRXVfChFC9zAZmQAKcBiTxr32cXFmlzHxYuwgi8/v1it
uW/4rt+0hYFnwnT8ubUQ4oeLdcJOFlp+PWxlb/jn2PC+5mNz45FyuMOf+05HAnO9N+4E1ZQXoGtw
Nf2+qLTbpHTOfYMdNpmlsVj18Yo3CFdHav2tkwHZzQudqBwjhmmuxGG03WMXuESHlDzhguqLVjYB
S3P9xpEufoc0MhbI47fd4H61IgpGYr3qfeQZR1dVmOgrdUXW6UxQJYbSyF8LhQZXz4/Eyqw8o16n
WKdfA6OdOkSahvpF1/h73/3D5wRC1bZdPBwsBfX5pv8G+EO2Bi4uCLbbRpdfAYh8ab32Lsj6Fb3Y
dS66pynEQ1Z7V/EoD/Q7zLpAPkJjbU4j8y8WHTkPXgtpM6lEQDTn3ZGd9cUyRHbslebaSofrJq6e
pKC7IundXVZdFuJl18U2B01uJazm8T/40VThk6RYagFmLtNsWI1ls27n+OwocS4BVkOvMYgIHtpH
MyLrNc/dS+LD//AZf+7JPCVkFs1MSiqfLI/GYIEpGN/jhNcJPH1n5Vm5/vlVxhTmb1cZH5rJtE84
riV+vLRLy2SuPBRwaHwZryJVlzt0NieKMdIDBUm46uJKoJcOtUpgSJ3Y3pBJuK69aZr1Fg4Zmc4J
RV/wVZc4k9P4zSSYGFLIdNV7SDjYLZH45A77VM+Q7NXbcgoAcDZT96vr4B/eCCcASTsMqzx2x99f
BnaOkLFOeCONbEiSnz4CFid0vNYvHnXft/u/nwUgvuFuM6CwCcT44XLTzMpLASMNiJLjs9VZxwzI
a+/Jz198MX8beNnzQegQuoJzSqDz+P79NDZrGXuy1HaEHdJMVPKmswcVdQhRqcPsL0kx860z/Tdz
6HrlVvXG6C2+CZv0jGejKXfQXZ8szT15BRMfN3mCB7v7+Q/5T2eUKzgePVxctqPPM8Nv77221WtM
RM2w9RrLO7gxYwNZsMDw0n0yx746PdBXW39JJUnXMN/2aJGJVJFsopLGY/shopMoiT+3y/xtrPRr
2PqCRDMoVFNwjozmnIAGJfrMYRyhXc8JvLMvhz6ltq+bvH3NbfGoUNVaLap36Te3vdLRvqgzdTsb
iTH9JGSrX7G7vLDhChalQ0hXjn2/sftrGHiPLJEvzpRcUobExMXU4hcf0T/cX65u2T55onxSKBS+
/4QKNtdeF2fDtksxBtTJKJHzEYjjGA95WOJ9HP8oLphTMztm3jayZ/+PosuvS7L+mv/6z3+4Prk4
CThF3so1+uM4Km9sNzCjst32k/jkqZos+6H08GZM1z//8n+o+eY7wXNQPhDFB+zMZvry/Vtzognq
KESlrZLisUSGumxDHCgOx0cZagcbjTjmYdtaqgj3NQxKS2o7K+k/ugErRJaWN+HQ33LBwvkbKiTw
EeKzn/+Mf3twOwZiENthMM3Ei/vo+x/RtPLeSthSb3HArOumgkwQelAEgxD/tbNqqv6zSAAQ/fxV
5zf+3RNpflXT9x2m5hQfs1bmu7vCAosWu3m7Ldv8TlkVfaII/t1jyDFsPJOUSiYDbe/HYwiGUhTZ
HbylyIaywGU07lWZcSDF3S+u4O9zjvmaeSWbC9jRyRtCqEKx9u27qfOJfB9urW2ssvumNO5jJx92
zehWM2LtFy/2+/Pmr89uLtF5MSp0KHNUdTTV37+aCay+l1Ostp0dfPgEtdHu+qTkBfqW8AKyU3FA
Hiqju7XgrPmpAiYy1K+D1F9EZ6JmDC5ebTxAIozZTOe3sIahyhb9HifPfoiih252bADHIy+AOUoU
YYJjdYeLpV3YTr9xNDoTr1pNQARXjA3AvgXWVwbg7xGZeJB0TnIWQmu50S4DlMooBWvkKrBAhJ9D
odTL8yRqBJwV446MMMZ3JnLHqBCXIg6f48Spl1VdnyofSJ3MUKqKENJZHmeXJIdD9PPr8Pdn3s8+
zPlw+qY0Qs3WVgPokS17++zGJbEaAENr5lhJnHTlyYIw4MLYBwOTi5Ig2IWpu+TRBdFGDY0ijq51
kSoZRAYpHfAT0I9g9qEKfWkQD3/d6lBGoVuAQ88ITygHV21B2X1EmY1Rk4HFxg2YfeQJHDAraKa5
QjJ3QZfc1jWjxam1b0YrTDYW/H20I8nrpI0viEBOTTDsYz+54WJkBWCBXi1dsTSdgKncZJibeeFD
CXGskVINInZXdm6iF7f2fVTfiCw64ea96ROGpwGdPNvdfWq7lyoxHrUu3mNwJDq+hdjh7KpRrT2B
gh8Os309RF2xJE2iXsdgcUFPmM22wkezCDmMF44MPzDFQAKLhLFHEBBfx7aVLwqbpK904jOp1qWW
3QQmlDTKbhA64U0mFIpTSSbfZGi7WDTJjkTFOybYb530b2It8baZb1yh0J9+cQzhTOL7/dv3j+ka
Sq7Fgnfuj779/pGSDDwlatwPuGbheGEohCnVAEKLybVNACV13U0t2jW9sIfwvLjuI0r/lkZhHXTj
s6N48OoMOJc6CpNFEtubzLINsBrwZF3rdSStvrHZ6HId1LWzaaocfwDY+SXZ1Wsvzbeh6O/0Ubvt
4Dds6mJ8zpQbbrO6xkRlAGRJg+1QqGtTFDumbFugWI/uHFBk9/XBgRm2SesQS5ARvZVRvI2FdRTJ
eGtO1SHPTOrneNUZ2jGI9aOjpze2U15id8JrmtibqqrXPpMFDJLLwPA21dTPxq19qxUHYNSEk+Tp
ytKz7RSbh6ZNr7oOQUVXiGtp+Bcb/rnrPDD2RSpWfuCH3Jpt/Rg25skPphedLIlMVJdc5M+ZO61j
m/Fjh3R97XN2lVp3EAIb74DDA2QyEJ15KRn72UM8AogG5HsFhehO1+d1uIw+jHR2KhbINIgP01qm
iqqU+6qekSaqfRx9Pi7RfvBNnC09v8bMwuyqzm9Du/fX1NKPLEhK4hJAQ48F8uN8ck6Mi46uxAxX
W+0xAthekRmRhWJrjrhBY5IPsHO8W3hwLLC9SxdHrpGocN1D5IXuTKBtEtp8KzUdTtieVapO5Iwx
tMfBsKg8+V5YIUM/t4PwFE+Ej5vRDfv7aFXl+Na5ufGVKWNDZO29UcYlqgbpYajorrs0qdgr4EdG
eZuspRW8mbpGplUz3jj6TMu2glc3VAfdSbsFwqI1edUPlTZnkKT3A75pnn1gqFi95P2qUfoqjqrb
Qca7sSNSA83ZdTgGz4Hj3OatA68m8qx1HxRo3jLeF/QcPcBdhSpf17RLNOaPGk6EGx6mu4SgHCiN
b+R2kJWh/H5VkISwqI3wUSfofDENJi42t2vwkSGlKQYUN5l0lqEWEjGc2/5Zr9ntYQzql3NSGILB
YOGZFugMGvxFrrhOsXcPkX9jNc4ZaSC/2JRQKeLQ3wLuvpJ6gWCxiq6mUnrHtsFRmbZE8KAG9Ej1
1q8q6V5LHZ+MWxHFLIf3DhYPAO72BotAuSiHpiWRVQCFhHm9ahq3WQYufpgym1hNt6SkAGPeOIW6
Yn1SLln0VKT2VMBwrfSlxdfEYQ4g1HeRn8AA61eRgUIcfc1GFRkgMzAqCz20WUkyM1ilJlQk5Jf1
Jk9TMHyk0C5klRU7TOOPHO74EyZmxwXhbitVgm1CMP7aKzJtisSFgjU3NgVxHsuwsq5jJ/TwioFC
NFOUECo2X1G6hUsZ4The9JH2mjCQwJhOwCTK7wZDtbuNPW/nmlXDhsFkSZK+aoEDtzoVH6aFkySU
oID1CHFTXoIgJM+jXyH43WMOrXcy5OTPJwUyM0qfKq/mw+QJYDTjJbbzaDVooscmRB6dLQG9MOW4
HaeYm8fzEbX3+Up3MN1E6IAWpckCyS+SG5dyf2Fl45dmsuQeVs/NOOgmn7O31UKd4ac2HTOP3kiB
ulkqP4bc5Um2H/4ET8udVkaIRN2zVLLxKkqCOtLHRZKDiFFT6q4siSMTJeBjXTP4ryV1izcTTZqZ
bRJUFfDwmXdSu7pxRPV4Bb8KJzDW4TWobHEQXY6OtSDTN5nYcbVwVOIZqCIpvFioVdbGlI1YtOFY
rGAaFY/BpH/pq/Kax669QUt66b3yASTeIRqxUDM40K99Ez9lqomXVsPlMfZqryoolxPnXN24W3fy
3FXjDJAd0OoZuQYBwDR7sguay4BYgi0vSn6/im/c2nppVc8mVyNufIjQK2u9ba3jVrpnFlnljWNB
xyrwa7DGxJoWbLxG7XN3hmABl6/i6MppW9wFndgkZv9h5fWbo4ZPr+qOBpssLj7WqMRd4E31Nmx+
HyrL+hrC/wJ9/kyvxE7WKB7gzx/irn6IXMxPlmSfNcb6B0o7dCVy+FK7frmvScQSk3OXJJNP5YiY
0Henq8kQF+aYUH/8Y2rAjtaGfU4CMcYWkS4n7P3tlJ1LERGzXsOoJatwF82ryNa91kpQSDDOsXoZ
JFUPgBXiDng8znu+UXlg9bLrXP8wltYlHiFBVD4wRbYcxNNla8R10aIvh8+ql3dgJPaD2z2FlvcQ
svdcalZM0JyW3Bsx0rJ4gldKZSBYjo3xdrDNdEtkRnxrJP3rZIfgn0PPJd8RLWVJMHUYJjsG/JdC
hLh2SKEQwTUI/XjFmz/Xffcp7KR+ZBcaYlHqsNdS0vKz47ZwZuS0sNSGCyW+4JK0Flo1NddOHJV7
MckrAixKciLre4IpgNnFd3HkXYm+eUeRPhwx3gfLtkKKaauxPwdNFZ5bS7p75XuExNdxHpJmM3yJ
PBGTVV7Wt26iKXo8rgxc9l9MDUov0FprFcGWWmdZzonV8in0drewZ61Ll6prLc7OgTIKyG5BtEyx
K/N1DY++Qc4lY6qii7ZNo50sS78jSHRcJkUBeKSIVrpR8SRDFOqsCjTDQL+m15jjcpF6KSl/EynN
E7wLEl9erSzi6eUsdXhSRpNfTY7x7gH0i2d9jRXMrVR+tjHMeRPZ5aVGyVWL3qCmBkDS1yudWB8Y
eR4xOWH1ajXTHdHPJMO09lnPrHWUahu7st8ml2I9SMF6BAiyCIBidCuUBQTG515yzD7nbpP2bWvx
JE3YcuM0iyFIKT3VOd8IqSb6R0qIMkLERy8Et+mqnRnY/b5KgbA15bQZSPRejHpzEzaRt7bhfjgB
ipTBuTaUeZs4FDGdvMVovoOmRybNlOHcxvtFjKtzW825l6isdK5ePOOgt4fRvbNq1BVJeCJw5rku
sidczTRFlYmpDX/D0kCluQ7hY3PaHPnv8eYXfdIvyuQfplhBW2k1RC58FEB/bc5xPA8oj84kkdmI
OXnKw7b5xZjm+7nQH30ugjJmQ64xw5F+eE1I1YUYW0ahWX0vCLovI0F066M9vORoOv799+di8PYx
s9gzVOn7NkAImQboxNXWbxNU51+0ziDQYttlL0NzHTc8lE22Nv/SFv5yCMW7M9iSuLoLEk03GSv/
8IrkXTp6bU108WGAK1x9ZK57H2Xq6veX+X89wxKV4zcf96wX/VMHen7L0YGySBvfyn9Yo/Gn/lij
6UKwNEMSxhRq5mQ5zHT+tFb5v8HaQo9JfACZafoM4/pzm6b7v7kmKFjGyjZkJNPkD/0fc5X3GyNo
A5kWOk8mmf+elvOPyeBffemcX8nfj0mLmZyJ4+B399U3c4kxsnUleIDsywbXHXyXcVX6zm1kYP7X
0vDOomy6GwSW2tRAidwNN9IvJ6qq1OX8T4hoLmHhWak22/giSEkd7oNYQ4mOXkVS+YItHLE3ITnw
3ulgPgu2ustwnKZD6dJ3kIpLkdyAVcLN+dQxgV4UofHECroH1pS+Vi1q/5auAO2YC4jQl29FxFk5
NY/woxg06+NbhFl7ISVOEIMgMWzj/aIt5uTMLD36er+vy4JUsKZcG5aJRUGXoCv8dpfX1WdoNg/D
oF6ixttnnnY3FM1nhJMYWgdQFN8ICWIMAjBRRBsgu28GHkoEyAacnyi/cI817bqPSIhMQ/A8VHlv
o1M9Kp6OlC/qEzpm8jCn1C5q3yJIQCDAIs9hw/yzvfat2Kebd69cpzNOqeVjMylv0lKdNfZTu7jz
OL7159GDBFmm+VeZsc/P0y+d0ZsnJ4KKnVhjfzInFCepWTtHm4ptJcx45zixgRU9uW+c5hZpT7fS
O0CfQT+XEoFfXHJZvdedx+y3CzMYDuHUYzNleEII6KUchmHtj51+6D2KNNcHXB9mbDqCxEsQgpOo
3Tb6cz2xg+tC1BeB1/u4p7wbO+xmHsMj0pxh7Yhkq2nZSyBMRhIN+RVJAIqkdPW7AhcZFZLvbugn
ihNFI6qJ3B/XSrqA0iu/h8NDWMPY4BxwqtvRrs+m3uANzsp9PIbWJrX4yejjQOq3FjA3mffNvRUS
wdfFWkE6N5RRBglfc800NsmAu8tPk/ImDgGxaGGfrysBMJFkYpd+T8tXfqMutEjUUVyTsoj8TZng
TEgn7ONG690MppaROioJdCj9Y2xYn0lJpN8YSbXLTAt218wL6x1550Ypws+KZgBSAQqSkBges3Gv
MxXJWy9CWiL06F1P5ENWsqPJPIz8baZA+Jj2LbpCc2GqOjpzLkT8aBHOpRkEFgfFXrQBszw3oaCg
8RAR/xNVPj536b9LM7ztrMxeDDqiyXgiJZR9h07FX6E/ciIIRXPqo1QBdv/mLtDEU95QPMRezANI
JjN4m9RIe86PxCGCZrFw3/HMJUePkMmI0E3cu1jPurrdc3DdFADU701JNmWsIp7Lhjp4JJAu0Lne
4bW8rQmz7Dt/R/P4JXSdzUDYJbagBgUPC1+rMm98rIIoDHNn04UkyGYKyVsXJcnaU76O0jR6RX9+
VTIoSbT2PXdg7bL5+rQZRs/Rtrgy+vZQ0H72qnjwy/CUl9ZzrVeXBFXs2tOLlvSw+oCOakfI8wse
f/p08j9bz3hU1JRZYx8wlDPv0XZhqm39QG4F+aEtwI+CBVRKriii7kPQDG9mp14DckexiBwJnTvo
5JE6LSWjDtw+Km/rwtxQQmzGsrqwJkCtl2ddiEXQAxWbAOVkaoGpc0AqNxnkn6pOyJ1ekYmaB224
Deec1HhOTPUMhbd0GO9QFl+YEZJELfr33qbFsAx5dAhetRmutBpr9MC+ELC6xwD0xTXq99IBNk5w
KyXnNpzkNkWz4wvn1vjf7J3JcuRGmnVfpV8AMsfowPKPCMTICM7jBsYkmZhnx/j0/0F2Z0lKVams
1t2bMlNJzGCSgPs33HuuVb1pU3hA1e6b0/Rg0ZzWNa7taLCuyr7+0Orubl6yYsER34pkfEQLu3wn
6Z4Uv0M7JrCDOWUa9aTwMOFVbbNdLYvbWtaEMxBOa4SFvUGKdeMBvVr32kIuDcOnph+tdQqS/gEX
13NrTtgnl+Rbd8nANQnDZc/BiDebnksn//SsJRFtic4FUzGv6yVOd9RMcR92ruuz53B30VQ/W7hI
EeQytIhCPTo6umttwtx7MySYhW4J7jXLkAjfJcy34KzkT7yWVtUem4hCd6Cv2xl6RMYXuQt+TpxV
DP4Aafc7Alu2uMb02JGnuXNyvduS7GOt48Q2eA7y5KyWPrAUjGKxkKK2bslh8RBzcXiSzZtakMyT
kF7ZHHBspcjnwjzxNiUe1BVdNeCgyo45Qlntm0MWnVBHp747gbf3OuN1AAaLKzFMd6kMPkIMP0t0
yNkelFw3iXUwbXmP8/5sjwYRXXE1+4WpgdsLHABgoMbcIMt8WyNOpQtCoKzNMvitbBeBch6fhjIc
t1bePQMy6JBMoI3mrdnZLnpIOQ5PGqqXLTPtpwnP8vJ5yH7T9rsyCk5uFHN+XNe3pq5i0JBt/JTX
sThPmknCDTGVcWof416PNoC1IJhncgdcGtIIOct3QYQnyUyLZG2SQrxijJesRKMfahfFqmZYbwx6
8Y0ZcoTTGeNJmyYoweCqwSJmKzHAtDNtVM9ePOtrnJuPceIRExgR9IOwUoBh0W8NgMCbDHC+Kthy
Fpbd7npBol1sAfSaGo4LhcUTtqD0zkNblwDtHS50S6Bnzcp4nZPcmSuDf5qNjwJ9LhAaLT10MzpR
hkrTOkO0WOCv3LaO+sYskHS4JmnWIWrfnZ2Gzk2La/W/+4T/9eX0shf5R/fyl3IaZ5T6azG9fM3P
Ytr4zVu2kgBiddNAkfWzmNaFAXQAUw7qDATtrCp/ltLGb6wvKZYN6LUIIxY1289SWv8NoYTr4IvS
0SuhW/pPhGlLH/XHQtrBj2WAJ8AxovMp4tdNs2JdY+usfBPgVSkvXdz3O6Fj6omwKOVIo/HydK71
b7a0f3Fj8blQOlg/s+EmhN7+ZbEk4jkYMk1TaIWmap2G8mscRiJu51M1iAuugq2bG35WlV+tVn37
w2/nn/SWv+6jf3y2baD1QemD4+aXv/M8po3Vd47CcxsfSzs7mHHK4ZcMe8wRwb9Zoeo2v/dffsQm
UlXBrt1EIyWtXxbSMOqjkq0BbBL01yrrbh0tfOwkY+KclkArdH0lQgucT7afkgmIeRY/EA25yTT7
hjFGvBh9to1F0gEy/O9lzNRUtAr5rjp4QYYoJ7h3OCt8yW7whmMIFKNIiVnU4wvylSs9Z2zfQKKU
nMlQq9e9NZwrV7xqU/qhp8Yl18JzNpiA7EKu5t4lY0nfWbrJnDBkZ84KaTO34Re42SsA56dgjF8b
R3sQBuC9wMr7S+jojw2TMaC78VsDu5X+CfrRWKqPxtOvvcK9ZHG0M0X3aLUVfDO46qE0uzPjo494
JoR2HMnfiTBa24KJFH44smcOKMHrtSWnxyEvt5mWsD5sgOybrB9lZPfeCkpdciCy5dIVER5YlWF3
gMti69mhNJKDVdfHKsqgmMaJtceCjmQvCcZ1raynHmDCqg7jgzJkA4wvAPMrvqk2vC2U/SkHcYhN
e1/2RPYyTN27yKdZXKAeCBxxVRrQ/gSxtJmW36L3vHMKDnulzJuJUjFk9Szp1lYNDLxVWeN1LxDJ
kVtQELTnWhG1mQd+P3svTffeYj3BWq+9tZVzsdC2g6wb96muQ1iWzW0betdpRXKHMG7yoLk2MnVn
xwEjwZm6q0wrOO4kbJCKfeEV/yZk+lkULhPxoL3YZlsx+LUQIbPkW6cDmEVzvDNldh0QqZA7zks9
df9mEvbLxpgTDtwJKg9UJehWYKkwHvjjxjhmSV10ulD7LIHZ05nlg5GP727uXFSACQ/WMfVzxzM1
Ou6NRtKH4ZUkkATB43/6ki/fh5Skotock94vB0w6V+4wguXcF4VOAFu9kyL6Yp7I5drT6vz9h/15
Fvc/f+mFQ4P2GBGp98srDj2UW76Vah8bQbfRVLZNaego9iJ5BrdMogMj1Ou//8x/coQiTOZBQLe8
XAa/Cl0Uyn+SfJXa97g5JtcLbu0hE4weu5w0pXAx7FBw6bHs1qM1v3hzcvj772D5W/357kBmrSOP
djAZ2Y5cDr4/DGFqL2jbuOQbSML8o5vFmlC3TWsZ93//MdZfz2ueJoI/cQEL5Ni//kWT2qUw6ke1
VzOWCORp92JW10Md+wJlnjN2fj9QeTa2NvgV2/ckpnFW7cgoemHAts7EoZBbV3O0wEH75jyp8i1u
4HFVfEUTxw+IjplhhuO+7oKnBIEAqCvkzK3jvgXYLeKZBB8XuibWoVtzck+VDYdsdB/6ZrBXVpPe
907iA2Y5Gtn0FOAa2qK9Nnbj4qvT9XNf0aO29ckwMLH8mx/OP/kd/BjKAixCrmf98jvIMjsFBAQ9
J06zPamPz1EuXv7+I5by5NffM7h8prCAlFCT/iqM7cN+GN0qVnsHDQdRStM+itHbRJb7JdHQLGYm
pAL6jnUkqc226lggIFfhrSRDKkYn8fffz3I9//mxs3Rb95gMY+JGu/+LJC8Ftd9gdObN7utPr6xO
tizv/v4jKH7+9CFMF20gUbqLYk1aWAd+dYubyZzEGKq7vaGC9842H6Ounem0+AWWw4C8aYltH7wM
rDf8VcSIyHquEMWzg3KTwq8zjLJNOpyAApcHZYfDugK6sJpMEOADxOFUmUCOhXvOgTQ9NsSNYEgt
ICh7XTZihcw+jbEyCaOX1zBWp7u5a01mY851W5ZfSNjvPeDOT3OPXDJGYr2tje4dpPkbq3fqBNbu
xMoxd1ERsnItErsEzvuR/xrakMVllYNBIYyPOaFtlO2V4H5ZGe14E0xdxYgCNQ6xHfpGEJ56GsK0
OvR5IVBjdMk1dI0nVFwK6vAAXX6cn+LWTbZ4X++abtyi18FOqWUfud6iEshstoXEHK77asx30tOC
xwzOIFtAKJHDFCKgmVLnuVOg/PJpeurc+Qq4R7vL8izbZDrpg3wn0F0TxjQG3m4fBLOJgTdQfmwY
l6GcXkKCyNQUxyc5KFg6E4E3Tc2QM4RtahEMzu49uEOgR1LNBEgcxMcdW/MOb051jvuFpj/EZ8cy
X7uSqmBoKdPGxhPrpgAKI6tvrclcincg2TKViDA5hEhCAh2Oe2dR67gk182SOVA0dVeVAhY+BNPO
LKpmB/pQbcKBQ8IGQg+8AgP3gPuaEDjYIu5d27DvDhYYDcz2cWX0Tu0P6RjvVOMc+17euSOr+LT1
inOUFy+aPc1+2zbWNpiG2ymbL6ZQqJ1LddaKZJtnNhqzBtA0Nf+zBFO6MlBbrBC1JL7TV/GjaONp
a8YED6Yt7KGGb4cMxt4fiDDdJpFY6O9sDyeVUMxNfXzU4/I4401fWaQorc0qPE09jmrU63iTJwI9
KxW9tB2QprG2rpoynRD/seR1seKvRB28jnBu1kanvwLvIMuT0Tg/VXRR0761648qx2SZWWwWmSpI
Pf1mJdFewoMCf1gBPDFps2NpnmYbtZQgqZ4pIwwpfez5JwonxyCoTVYl8coGkP+emICVnIw98Wdf
eZOCiHFup6k82uH01Irxpfaa9zTpfWbpfm7E36EfU3Sa8a0zzccUFn46FPspzp8TW3zvUzbbQ7g1
RzynY1xQszE762fGuTPAfuo4iRoyV8GO+dd2GrTrROse4qR/m+fpMoT2E0pUciDz+9I0t2roULaR
+Rw45W5ymT4ag7yULrOfdgovLbLUVW4HT9FQ94earOlVzdt6XzLlh8R/SbP+AoqJUN4Q8+vgptBx
ieOBrMKikzqg42hxjhI3QZPFF2+ZJZJjx58MF5iylVgrY1WW2FmG2M8gPKtkemS/IVZpjX01tMcR
5HpwrbOV33gG1Cxk5Ouqhdpjw8Flkz/cz/yMgtw8QmI7EFry6Obj2elKY23PU3AUBfP2yMDJO/WF
fjWk6BnDpsclPgCCyIpyazYgt+C6hJu6kDUUeaI5c5YpJ61Cw6EljkTDM+k+swxrV88OahSJEmY0
ZtvXZ+umFq1YIwHL2GA7QE9Jm7/CZTOtkfsSv9QfVLXMV6vO8+eBKSmKPbNQ+5btDw8ET7XVGVu7
0x4YVxeMeaPXVI3+iC2F3BGyZHk/msAmiKyHGjuG8opYgaMXpM9x6qy7gWzhortEk+fHyFetGk0e
EUbb2tH3YQIGO7LIIQmyW3YkV3z1NpJBs7GqwGZ3UPmqB+/j9P7cW7cFMUt2217nbfJEfhPtg9Zv
ekvMfonWfOO5uCtLnYjxzIE3Tm/oN6p7ELZ7XyK6jQLSW0nq2lbldC1UdZNo3nYul/NHMo1LqoY8
D/UeFNNVk09XpsvTS/7Sm0wYnGfS/cRp0BCGNjf7arang4uZ9BAvNi00kklWHN1R/2ir8VuT6fNe
zDSTa9mzKkH/5ZzSynQQXXb6obUXWUvNYVzoBKMHNheeIfw2Hl7bGL89L8ImnK0HagVkzQ3e9Qiv
uRainys6RAyYeRt4Cgh92tK+7ZucJC+UMBmkn9nRPmMohCz3NmNabiOnuk2iCr6hnG+nJHuTAlXb
LAPi1iI6LRhe322Z33aKcWYb48QVCMhIYn0qPDjEreTdiSNvZcGi3sI8xZQ0HDC3Jru28s5ymhRH
lGo3AMSOnkp9iCfmWpnVdorkHUp8Rs9FsoPx9qZl09uI4x8fNal7JHamN4Ys1SHE6bCZBIg/ZtO0
X4bbXSP+KffaGFebGonpimTKRdhCX49tehX27tmA9ebVJiZX5phA+Kz12JKX1xpRfwbySMcJ/+JW
Q6DTbB2BEdZM656Mn8R5jXuTELuA4SRGeaIQjeYm6Bss//YpIPs1QhfBomkMWT3yc/NjLdsGqXVI
DHXlzuN93cJGVwQobts6iNKrEe51tiH10u8Gy1vHuR6CxndR7NUyQaeHMH2UMJ4Sd7iyNLEthFJ3
g+zGI8p+QqFRiMUeOryu4Ixv9GeZFzunY09kgj8kL3ne1uOUHIO+eA8iuZ7KhDgTcoRjiT5VtcM2
FcRusWPYD5rwViliwX9TNP65V1nqOQcHgsFOGyMHboel3vtDryL7NFDEE+GfRjxkOtqTk4T3Hkzg
vy8c9R+eld+r079+0FJM/+GDjChICgnNa9/rCl2hE78EjQRyP5I7MaoX244fIQzurGj+FgX5qXbH
lyQjE6mvs+2goXa0YjS82K719Kq2xo84n7l9K4bCcmg09HY4v3OTiyUxzem5CktiPix+7Gg3HCSR
BH3GOL9gCgiGBAi8Vm6avHeNc2XHw3s1VDezKJ+GwmNIn35NuvsV1PpdOnvELVW8OFHgvHtaA60w
2zC0vGUV+m1IPfSAUXruk6ZZ8+S91CbosSmCkATZjeOlIzN8APk3qVHCLM+3ep0cWy0hIDWKyLUo
brHHH4O527eG0K5wvlzPBE2BFXUwjopNOwm/K+L3LkX7FFrJtbT7U4nzqB3Le86Zs9EXvpF308rS
ljEdeLNNOXGc9s60E0uqRZMTTMjDFMiyQkxbbibb3ss+IuC7LN498qxYD9yUwt7HLjQBq74d5Pil
s0GzkzCBqBE/DCb+And+Aezg6455D4z6MKXmg+XUHDGdDSSpxtqRvLQmVbBIPzvX6yFhRO7Hj4fo
f/0UfZmM/usp+uU9jTCm3b8P78Vfp+nL1/6cpovfXAhWpCVhyELpRX/4D2mKwE+JkfynAfznNN35
jUbBRH5i868xOzGU+jlNt0GT6ZbD8IajgTP2P5qmyx9+sN9ffyZBaLGgC2N4Ei7jXmOZZfzh9WfP
h35EjBP6d3FXWgPXFI2sLxsZb5uyhJ3XW+qI4uY2x2+6yQ0Ih0vf7JdhASiiSz6LPGF/55L0Cybd
srTHpAhvBCrsu7QojFXvYA+uU1W+znAz7oIBxj9qv/mm1TUj5lUkjaRLXPyQw13XT+U6LDkwBtI2
9BBoq9kUz6hzDppmv1Wafa9a4EXBPH2VkEHWlTSBeGSou9xymR5X29hD5OBxpdgACEU3r9uMPqAn
ryPrkKgD3bttAsdm2hx+uTqQnwlEUIMpYhWHw0mlaFL0Pr+TXgrD1mne0Kra6ypqSW6qum8IptXW
05sPoBrP/HK+lCre43I6ssbee3n4WRiIUKpgEfknuXhOuuhqGGXIkjQ8UKbtmX4e3L56Ffx/7ugc
2k5dSA7wqY3OuhjPDIzOjRegRyaRm3hQ5UvFgK5uH3S7u08nDw/odG2CFF01/O+mSMVTaoVXSWx8
W/Y23MjcYqHQ8TLgJzrFxfQ5l2DLazXoK5x1e7CXj3psf+88NAhO6DlUbR6aisl65uwsVyl6YiwI
yWdNuJzjtdlR0+hcJsIgSKcnhYVgGjQDCjFHA/G30gh0tq37MTLTtR4RNRdF7d1sSMAXcbkTmneo
puJaOMGVVqXhmjW9dUpC+no9GV5Tid7FKgl7nwT/QRHf0bshcpnI+ku71tnoLYx+McwC3X3bbqMy
zMM1NNfqvcNOsqb4Ca+ngAwEipQPW8zNCXMP4JW0vk306Ru+V+rA2J59I1QokNPY2mrCJX2T6mNV
GfjTA4+Gb44KyfrYISUo7AnQaPozsY7O28ya07czw2E+hthk1dnOJdQ8b+2MobvRRXIPtta3MQWN
Y3koteB2EtotzLplcoDW1q7OA2/BqmncbdxFh8FQpHDlBKGHdY9yyhJbdjpbUAt3lhN+swzFxTVJ
nyvpZI7qcXKIf1KR3m0kebZeld3JSXtR83xG0Uhb1VPNpIRjBXbxKOzpivvpPvJuzGQg6gXAvhtv
JwufsBWNxJaR5LeBjYVhlXHIwXS19lx1w1lPNM3XW/UYa/F3xkvk+rmFc0pS8hm8ELaKyONXmQHt
tWX9pYgr3VRGYu8dzhS/mUbjPGj5OCxhaN3aigirH63wMY2KD0MVlyoU95qU0bZJ9X2jiR2wtIxE
7eZDkrC101xjXGX9SExUntxHJYphWwWfwaA3q3LiUSwMkutrBKmERu14CBDBm8MxzAVxW2pu/CbV
yKqIQDPrzYX2F5tRv58IKh5VdZYjuhzskdhFsuimjlhN6wrqHNdsoyVPsTfQrI46O3JQDYbtHpOx
eRxVfaLoOCazSHcucjtiYoi6xuhREgA7EMsXYtOQsODMlHY+8PR1V+vaNjeS2G9MvGVs7NBLj9W3
cGE0NfSwPM1Jjdyi3+Y9wNkwZ381Bc4D3oErBygbR5TzHOTufbQkxEQd+YL5ctfrDjFbiXufRwsL
eMJtSOaWm7WwuCh0DWV+JLlDNgxBdYBxv2oZU6QMBa1sHnx5zJA9cOJEhLMXApCIR2F0nsc6atfW
JD/4yzC4mPt8GwapxkTcmTduXkdoqiIERXROqDPyuL5yJlJ58yUsBsVFd9Mqk/4gcIsldfiMOO7k
Okhrml7cJ32f7nBRfTqp7I5JRe9fVMYT06YIWldSXSnmKpCCCDGKLXldMoZd2T/E+WUGLw6oowhQ
BRGK+APCu+UJB2hWazPm6hkWXV3mO9TYcBs6XpMcmu6q84ocbz0HjBQVKQ9SgF+vG4JO0Hwf3ak7
jlDE1vkwPqRRPzFdMndqGRHBlX/Scl6HJAxwMIXDdVVUu7AjTAWjHruY66lW15ECUusyhjIkMzoM
9Bd+rL5HjwDVYryUMLJ6O/hGOa+tnKJRKMbwZxldZPiTl5CVLZ0Fq96zfdOJda4L9yoJIx2lxlQw
ibBRnsfzzYDnEEPh8n0MC8iJjJtSiL0VNheGvifTDQ+NRZ5YqCyP9rHDFNVx6TI7RfJHSjpetk0y
xEQchrq1D3JUVvo8HkJ2A7xB5gtcerkRUL/WiZTU2HZJ9EWo3cWz/ag0BD+ed/H08Fg2xS3U9tdI
l+O6stL3KuMR72PxAcQcEuJYPjRoengjAn9Mg48+XUIhO22T2sQw1mKwfS2LnkIU/+uUY4DzXve9
2ngSRrXrLOeVAQCwtLZ7ciIUalNK6T/aXr3KgPfusiwlmLU+tykyHMUDXtUukELLPOhwilFN2t06
k7ZPoOHWnjkqRld/K6IW6d+iffX0fm+MAAidFhd6kjJbArC/a61yOjhG/UjyhgvxmUF4RjGzjqR6
p/wofBcB2boksuugXEmupqgIqzWMTynau6aH6Beb5IebGCLhmN20RX2hk3+RMTT64MO14xfpETEf
L7ZZYTUeqTfpMVYhWfe6d2/qiFgco8Vm0j5zq1/1MVfPZMVvFq8ac/USS3ITd1c4ae7JpvnUIvvg
DOKjVryIvYWkwTMBEbq5/omsJl3FCj0r2I+vIlfPVpS8pk5eba2KzRGd90OS4g4mMppDDaFtEYk7
Ty+Z/8BO33bFpPyxEUeeQgCXZf5cogsNPNx9QRLgfLYJaoHgwrdXXzTdfpM2vs4msm9CwVWJRKny
B62tXimo7gebB3gqEj8RDhZT7yQ1bFVOaNc81vmBbg9Q0GSbK09r8xWc1n4jZQmZsLOIvbHLG3Sg
MaLl+iUui2sSCCa/1YHPmCmcWaN6iDyLVr413E01MQB2c1OtiZPa0ed3e/CkZ73FqMifcRE94ysC
V0s0ms1VLervfTewmDfsqzonvN2u0ru4seg5q/AGyhw+9zmrX0Q/vDHTueMCJXbXxEOraeSx1NfK
BYKO26mS7t3i8qjaMtqKyrokA7pWZ6gubs9IhLN0a9jOYyuq10xP791m2OFiW8xcBBsZw64Yx20g
IXZnFuIuWDbVmnZM3zvIFj+DiFir2UotgtpKQcoUaU9XEMwfg9DZJV6/Lu3qaKf9Y6RAdY82WvHC
Y+cRvGEOu2ZQCT4074OrzJXZDYB3FH8hI7hpSK7ZeGMbN5PpAEFvwHEzI2bro4cpdU6xW2lruDtQ
3UBSA0ga/KDSrmisz3mtEcuMbvVWQPrhZwn1yVNGt/BI2R2YZb+u7JJ+PUyu2z6hBfBALyXtE2ya
U+PWGEPFrdNPJ5QXN11s3xt9dj827efQyYeiZu6lJUzVqobyNlCwU8O5/LJr55ZqUFxnjAtOJVuq
NRGn7dZW6r2vjC33HVY/VW4SDaHyIuCsnY2LCptp5bCFz9KvjKkij30ZG4ZtVTLC4IIdXOdGI71n
PXZhd+CnrG0aNqP4Db33PjLC+z4tvwwj/F439R0GR1z1PQGKfeM8FD3ZYgR8foUwntdDiwAi05oH
tPe8LrkickNPS7+PnIdZINzQwgdGqzAti2U5MY9PRhMc0DKHRMuaTHUH91U147CTw3gTh1UKBEC/
GYNe82WY9tu2E9E5JgbsZS7cewdr7UrPQheVHa5YvFJy7+YMReYs15+CEUFCytD+0FTjdIdWZTz1
Oto6cGBPhqqPeVz5sixCtAMuv41Mv0eYKVL//9r9Bea2oLz/bbt/eZ/K9J+0+3ztz3YfvZuwaKdp
ihesONqL/273F48KXb3roEVa2F062rafDb/1G7gWbl48pbwtTOV+b/jN3zyUWJhUQKwIFCLefyKf
M35Yn/7c8OOFAY0ALY75AY/wnxt+TfXKJIV72OPuJC/NC/Thex7o2a3NCmWpQ/X2E+gbw/xiSh4D
osUM6p2oIgWkRA9aDTh6m7C9NTUMkIokkjpgsNyU5zkW14aLHjzqoq9ao1h2rLFdqcp5aIx42HQl
OnlDe42ZNqzKavguKu9+tDBbePqjPViPedP0fhrCl4uC6OQ05rbF/WaRq3NOJ7MFpiAQ5lcI+Qcp
d3iDrzB5PAxx+lXmaUIKWlhz9RLKK12wpYtZNXtPtHxXN9qx9bJjiv59gWLEwab1zJ2r90y1Fdq9
AprGaPpGRHlhTMn3OcC/aXk24HEzp66KnNb32Lj5KuxGn+zkc5jXD4rxOcnYuq+Imkkk6bUNLXvU
lGShTcMN0avc1eBiKjGt4wEiFQUk8+JqTld2RJFZw6qMI3lJLfMiBjhjfJ/bJPBOtBfDii/4VG5w
MwfetoKMtRocFlxJxhGd2/KBoTm55OjE5yY+ZmgWNsLCxawRfsjoILm14N8Rj4IXzawcfavbpOGM
qfVeyA5+TCOoG8GCbrShNDc6hb0/tXCKiSaaHiBan4GEuDTX7XerHywi5qvkMuosTHthEDDmlH10
mAcaUISY9pq0NPPG0PFJGARvrA0REBvDAN8hP8JTLHWrfL52KzCYkWzvtUKczNYCd2t8s6X2Cblp
A7b3GBjFK0UMZLi0ucSy/Z4a/GFlrV23itRVJ6Yvz2YifwCDbmpFoqWHIcUuAbzaCWtRN0BBRO0A
PWD0nuzQqllyk0KpRVjsSy998yZ3sZiKK1IajnYyfxOje0ikM7BtID43kqgMZvtqrICpsTqCbIOo
U/aePIwUyhzTatVl5BY3nXFWwqwPXrHQBalK7I4+3lEWGOwAA1WaZ77ZT4963rh+qgISOEqs6R0R
G/SE5dGZaVh6hamGrVW7oYTC8+z2L2nMNrhED+MPhFXv9YQ3wZlD9ndtiXjQySVsFQfQAA8SLgLP
75mQ5/CGV01dFTs2pDEOFohSSO2sbWNq4somGebOmhJtWwJxW+mDtddqfbgkY5hdzYBs1h4S1h05
WIvFPqXAotBeod+8Q0KbI1hgbG7+GAiZJQEtYA4RjB+HzjRxrrQWKgCaiRauwbaIsCGnUn61VWf7
vSj7jakmtpOinCGS8OML0T5EUbb7v8touYxMro1/fRndRM37f/0cQMf/9f+mTqnFI/nXi2n5c35e
TMyhDWJ+kBO7C1f0H3Po5WJatNkmdKHlX/wBOKpbvy0cUjR7oNV0rqA/TKKt31AbwcmyCKpA0wdr
50ecyO/QNrJC/iXEzfghg/rzxYQzGI+msey9iML8RSYl+sztc5gr+ymL7lKcRkk1302dd823T4Bo
nT0rx9TX7O4zPxma7pL30aUB/71Ryn0LqwaahJM52m1sNLo6FUVxRrPc5r4UgPfJa+nJFnp0HQDx
gZZfU1+JbZVO47Z0VbaDO/oxhuWLYvfTJ+6laeQJhxDo6hEiE1vZm3qUQCGR9KAJyPEaecVdy/m5
hkFyxH36UdF9IvphN1ODAtf6bpPRRKxds7Kwxyfy2jGx9aUWsyu6uD5j5ByW5odeinyFs+l717KZ
qt3+UhNjtiLt4i5wKoadHuntFesi3WK4mSWH3GQ4ENjzW4iMbDAtbUWMCaF8LHMxqqUpx4V6HR3U
XyaxND4WJ4wqEzWxTj7MlErTbyMIKKVjon0xcrioeTB230j7aWjAwm43k721Sli6v7aO9jrXBlG+
opiOsUi9AwyOLwzp3Uo5bU8iSfgIYabcVZp8TOtQR/tjKT+ts4eFXJNo1MR5Wuc73ebIgE+F4K6Q
kXkzs6xlO55FGyGchlAnwb3cnmQ5J5wn7Wsw2nvX1OqVWTdvekq4mduV2Zn+194Rg4kjMgYBLfIC
SbeX2Myw6f76Tl0rvb0E0UB2wlABjNCXiB8m8b7Q6veZ3OcVcT1c20P9GbIG8Icun9dFmT5qcfVE
il9xk9r8vpXHjYblbo10DvhTaN8TXXcpCgcb4LJKZIiBoscIk6OX06QkASwOWl0m74QobedpvJF1
QSoZPJ/nLJ7hXiCTew/0oFlZJsGcKhGG79hBvaeMJNB6FJDfhkumCtamBHqJTn/UqsB9GLWZ9bKB
oMMzZg/JA/ZHZZrats+TkUmYyE6YUGc/aJNL1Upj6xjxk+GxhIgzpbNzdYdnCVRzp43K3cxVOK5k
R4yY7RChrmw1HbOO70eLZIz7iE1NPJrjeqhkzRSPVpZ05wqMEo8AkQlflWnpPvm36bHIo2TvmQzW
9SZiEw//bJN3nrYLaigowcysqHHjJ2ViTkbwmp70oect4Q4qK5zGJQGZa06WmNwVq0swdhUOvaIV
MsgXyY09RYSLOG1watiHVDCaMpgEzDtWKDYKlrVGSWD5IqeJixZZHrORnROE/blU8cP/3S8/mh1O
/399v/zP1XLzrqIy/+ulshCJf79UTIxANDquBRTw927H87htsM/TarDehg7JzfF7t7No7S2eDxoQ
Un7oQX6uN83foDWwLeXW8QR7yf/kTkFjSzPz5ztloWU7IDsZCAF++0VFQXhhQNhX3qA2NpsV+2/s
EvLdChKEAw62z8qdxhXd3Ak0yjuBNLeyyq7bbHJQvHnlE3kScK+G4LquRfSY1ckuF3G2sYSOwaPg
JuiK7IH3+dswNDvWUOYiNLw1KdlCOWyDJJu26aDdhUlxjwphYs8hTv1iYfSMCYVV+iiWF4VtasCr
jMdRz13z4DjlZxk2+Inj5pPAYMIxQHmtBp0tfhrnjMOshGx2AAAnM5xviSHGRtgliLftfZdIdxea
zWWeh2ujIfMIuDeR3a25mcVs7PD4xultnTF6dZI69CtvJNmtmPO7mmkkmB6NObOc1CWeimnTSDwy
gVkwCCvQsTtoqogKLfdhz8kwQ+DEV1tFN1FV3NhZ/k3+f/bOY0l2JM3Or0LjHm1wCAew4Ca0joxI
eXMDS3WhtUM+PT9UT800i9Nj7DVn04uuurcyIwD3X5zznVYYMNhag9L/j1c7K9poQxHOLjIlBMGN
G0ZAedC/a2E6sWIWArhT9MUgDM6Pn3B85pE/rIUfGSstGKPVGAXRusK8vgrM4u4m0mQMKF5Ht7/6
sYHPeurjbeTL9GwEoXb1BndCtVdq+ESr5NZXunCI42uNe1CDtbLj8idDgblIe+BYQp/lXLoKHiIC
YcmbJbA5wQUS2F9+TCBLOQLyoYNCYSJOCEp+Ao1tSZVowZEuLNiaysceU3HkThyNuPlJoKgR1p21
gpwo2VT9RhMCHZKo2mPmtkBjZEMI0uhhKgk7ruNYOyqSVEipIerScMBpLlqnvY7z5rBOhiXlyt00
udx60xYLptg/4yR+hhr6pGaZaLPJl1kzvA0XMSHmZOAw2M6IWlmrLDKxZPr5kvocp2x3jkX73Jtk
nDRV15zCmhvJYLK2Km1vWOY93YZtVOm9hE05W35BD9iBd2rS4YIFAIWk7uLuD778HFAO3lA4cmai
s6VpzH0xhv2+bZCYSSCL21oP3jD2V+eY/AO+djRYmfdqZ8VrEJrm8/yNLf77hJ5P6Hk89M9P6EfG
eEmY/icV//zn/jycxd+o0HXMl7BpKPwRd/zHKAphCRhjLDk2pzMH+r8dzs7fqP9ngw5WGU5N9z/O
Zvk3ACuEkjsgUZkbzX/dXwr8/6rg5zj/y+HscNK7huCQB83i/l9MFCPS5YTVpd8GHfA+ZCLXsjS+
fWAIUai/ppZuLTy720x1niwTM7zDTjSgpsUYD1T3CGjkmI3mPo67Z4tcW79CwCDmLelUYEDOT42m
Pc3QlGQEmdeJu+6mD1xUm5JKtGmwwawydvhG4d0UIceL1vRuw1SiQQ1/91Gwg6G6acmSXqDpf/cD
/S0nPoW7In+3dHvtlaxpM5/FlUXsr7LsF+l2Z0Mm77rB2zPG9kE1GYcmEZFM4wmKzxpSpbSp3hoF
BqeSdDqNdKvY1J8cNe+6g+nL0odfpVIzMnAqwEiFzJoZmPne+Cp0mHiB6b52onrwkG4Xlp6vQXSI
VUkB/Th64WvkyRWUYTJGq1RfkkdcrifDIrWs1+RyFLPU1MXurQLN2hPhddVGwHFmUmhrmIMD61kq
0bLP293gdM8NEfP7wWYx0bjuazZZ38UARFxwLHBLZPghwaT5XuLwxVX+vvP98Y6BZvYmVPa20iTT
EmfpdWozWDmg/+zbLuI5XDxRaOwA4Vi1769R6A4bDyiM8uQXppM9JhD4x378qUqSs1Wzc9ruC87C
76mtH2rGPqsJ6+fCrLt77kJX6K1xLVk8s0Ibj1YgAvz18l4ZI5qIFlA3zv9mDVb8yU39Y6IR3+ZN
R6rmu5v1NwRWtwZJwiqfpodRQWixp+6jL9Ada0XH7N8Noq+B8mETtwa4zqZqPqtg+mGnIzj6mxAu
52S7WDA6EGIbS9POhU5rBAkOeWDtmyuHMFtgH7/9VH9DRflQNynUZbrXP7LVZy5PTxra0vaNuMKq
ib+zq/xvVUaYsowtBcm4QWrTLHUJ9rN21pja1kHEDi+qoey0w7Peylk1uAqUc1B5Ga2BK0fE4vkT
xlugDKh++xPPzFs8jXtfd6Nj+UcrqJdnnKErkUcgOYNXpq7bHhU2ioLpbFjJPuGlRSaCPjoaM3Ot
W7wIjUY+HClPdx1aEewF2LCF/eSZBeorR94qHrtt6RZ7qoV60zAAvym7Z63NjzARyaWr+FDznE4b
dmzw9LSYBcVNBkbkrfTKoPWybJ7xvHwiYj1EwlP+uBGpE2bdplsWOAnGkyTY6F5vcMlLa1u0YOIG
TCQ7vlDoafEfcd6DYq0Vmc4a6Thvp5zIfEo9N7kZQmsuXmAaSyayApWJN7d/1WeoanPdN4aNiMfX
ZI2oIQLxlhjwxTvHQaJWjRO7mHGIJmw0wJCCMsTLh2MgvwCEx20c5dMOaTrJRCq29wB/SmwtrvdS
tiPyDidJHxFChLsBhRgpI+FRKec3TuTXcXYbiVKPdu7k3qIC302eZfmmMGAExYF2gkVIp815vOnT
6XdFpgGKr5oLPt8EDar3uIpX3K/ZqpoQUtC/qhU2JviIQtwb0o8YdOt4Ow3/yIhVP1kwb8BykwDk
l84X01h3SfIYy1n4EpXoblgZ63UeGfnWKms0Fkb8WTj9tansl3L0HmXLSLsp5S45IEyFgSTKnZ36
a/RbJ2qmc1vCFdcHTAMQM9WYXCxfnevM209ldmpshNrpHH9XhXw+nsz0hQPVk0G3cWIvnSCicbWl
5TbObmBNB4Ebmd4wYDGzy2kOurMe5vybpYwHsZrCrmLQ0RCKyiaOSU3AuraOPyqy1hbETM9gIWg7
owQllSnoruNATyw7tFjUMDd4ZNkiqybIWfNGU3rsDSuDjMWpSN+cUAm4f6xAc5tzEez7l8ybkpje
rD3M8+DYHNKrNapx1ZUlE846JzYstNTNMyC/+p6CCqwDR+4pDh0+v4r83+Uk4LGMec3woPK8jQN7
etG21rbnMiYfWjOX4dRdAHB8Bi028rw+GTEJAiHhKUt1w2PvLp2RQAWl2pYyr0QfRvMM3XKNI+95
7P1jm+NisBsseVbMuRby22h5c6gUijqasB8/9fJl0bT2Awywc5HHP5UneE+a6gm0uCDwS1ziUVfs
ldsDEYCHLiqOYOJvhRqvmQXcpc3ganlH/DgHUACM/wckRdwsOyoVKu0++DHi7CgM3kbpJbdBpywl
Z3I7uPhfSMTw4etOoISAlyhHHU09W0EW99eKODC0WDdcmr8Gt2Ws31bbPu0ZOeNP1TosGKOFLEGE
khG+1zxZnaNtDb3PtiUWnFXQ8gu3A2ONyH3UsMktnQqfUtLJdQj5iY99vHVa+hg5+nNgy2scyVNK
b4dagclKMHsuWh4jmGV5trYsoPgIaoATDsSmZ+mbVcmtUv1NEgywEAQOsNmqv3Q/RbZDDHVr9bck
058CbXxugSwzUwdQEJE/VBr9tEqMPEFTYp612e3hMefAT/MkTYbviUF6dw/vIIKevgz9AFGePAWm
wDqoea9OYO9HD6eTUONP1vUQV0Nx0ALgt7GJkTJuGZ3BrkMINjUOKX09/sFuWHPMQ0pLW7Wcai88
TZ0fwGPwX0fT5xLLTexJrnmFuXWOw+nD4JzY1eiJLnaS3YVvfadWeBxBJusDa4vQvLZwPMk7Meuz
E+qHDtPPkuSllOLEe2IH9db53nuRIfXKkqBfGQPVnIkpiXsez1Aq+qMs5W2QRb62wtZEvaNsRPPi
0S2EvmdkM2xDp2b+REz7Kk/je1pSaQRx+1SF4pTB2NmkNVBnTSEQyEJWECqa3U/7tiBkQtYWsjxh
fqupmR1/CmFGTuWVa5iUUiOb0FeY6SoW5SYW+UuIGuJMIXEnsHxYp352xXvHiG1i1mhoGB3+oSh/
+Puo4b/MJiGHi9kHEwgswLqUfxlqp44oayPppy2CaJAREtCDezb98O/e+v9W4DPQ+ec90J9TKmLW
/tMpFX/4z0bIAufIVl3AjPm3BcefjRDrdVegsudhBdMoaJH+nFIR9Y1BnekUoTL633X7f06p5N8c
Vij4+w2dIDZKmX+lE2Jd8pdOSCK9N/XZqy4dtjDeX8ZUSivcOBiqZm9KeeN54pgOqpsx9N1i8glE
rrzo1LnTCi5f+NIAmaGuMXHWidZfxm2pscetd7ljfpS1DXgdKw6i61rc084NNkMaDz9dNTAmcoKC
E3mIMnNcshoZh1VcOpF/6rBIoknFl7yYUTPrWmTOZ4JN8dkdu1Zb8r6EF9EE+ZnIbPsetGa3R1SJ
PyUx1ANSZk6fsLEZ649G3KzBntlyKYtIPXmprpyzPVasPFEdZMmhH/1g62eBhrq8TkI22Chin81y
CuZZiWHsvSj31hUl0ApfENgwiMadj+u6bYg7z4lxQMT5LXSM2My8swHtgOtma0XcwsJpOnUy0JmD
37XuvOl74jofxBABp/KHK750Adk/vqURREst3kxtduqs8getPYEFAVKn0jeiLY/LwKlu6dtcOBTc
CqVA5tlHdFXtypsIN/NSme5iNutHHVjbSu9w2WGM9LgLXwqHk0n2uDFdONlgMFY1v9LCxMJOj9U9
9dyP2xJnwMaIitcxHta9qs4652yUAvWEavNUa+k2Cu1VmofvdU1GVBUfHVLsQgTcgS2OU1IeCwv/
H96qOPZ/MmtEOIwLM+2JeEG6eUy8fOVINkd0WAcyHTtCS+VGG/p1pdyTNnYXo7cvnQOLGecEplmj
u0mnhphgveZVsBmhxdiUNcrzALi7ZkeZ6t5zgR1RRqRJc9U6xboi6mzhC2Naunp+yRw2wopmNEQm
tgQchFYOY8wyr9x64zTB3cWqWNr5sNQagebeR02oTRQe6Zi9mQYMeHSfiMEjOCsl87rOyXwEb8mh
yvp0WcUm5D3cAMKO1oMiZkUPX2LhXf1af20bYlknq0whOpuPwUD1xUJvJ7t+1xUj7074bef6Ca0U
JDZd3rMJP3Ic5jsyMw9YvlxYgdoOawqbfftgdg2fl4tgocTqHU/ynCjtaGrBu+rJ6Gr6nUjnZyXR
b6Eabvkk90wPtuFEDrfrPRBctwlEs2L6/QLZc4VGcF123pFg5RzVblhhkJN9vx5wnQD/D+wViQ/f
82vcIheJIhOrF7WimwXbtm0vbpE+ZWNO0s+wNPX6wmKtxtqriqUD2Q+tvonwM8+uYe2j2WiicGFb
4WNVt+w5rahfwPfKwRGMJL5ElX4jtBqVPlAdGC/mq4fuxUrdkzHm7rYT8ZfnkQw8liVOiNB37g4I
/cc0JepFg2LK+KAnYaTcR3mH5dZd0hptXeDjS6FYyjqBtZhy6mnhhA80ZiPvNiCRaXx2k1ZfpIbH
/1OG6LQFC0bff0Fdc7Ct7gVr26sbeckSDfunNUxPaA/pfOHIULfrn2Hl3uPJRngtUcdNxVVk/UfR
ol8cxm5P9xWsIru5C706FKb6hnJxE1aASFN7D1TyKwk5J1ilLoQWMo2oEDTVHnEjdFzGwPi9dIDg
O9q9CJtPkmU/zIDXqslB8EbJIfXgHnnNwYrTB6Oon6LKfSmB88UiObSmceq04a413pHcqnvqW2dT
hQyH5E72CVhW2c3bxwffHI8TmMa4sbeIIX9PqZUeisxf86rtizh4YoxwCSFTcAttBcRx0H4PKox+
dZV4LQJzBxbqaHEB+A25A66GvqYeXkq7AkpvHuIKKEyWf5g69lqBgTVX41fSZ0eHkBMaFLKQ1FEX
yNh55yFwDhHBBTpuJgsz9Faf9LcoKjgMCMOEGNyXTxD6SDKGFHkWvfsJDICVNyUV2ij5UciS/0jE
d2vU6Sexgfs6RFPvWhetxSNl4PhPs2JdOriz0JY89zgy8CpfRAfMP89fqlygs6nMw6SKD05xNKVD
kWzMREBCgKXROnm6CS3JUNDKtxAb+lXq5tsore216TXfw1g8YUzplrpgTxskFnBCZx8G/CJWfmhd
EwxjMFMF8hT/lNVv/Vp79AD93DOjlKQyMcUAayDom+fxuoaXhDHC7o8BdlZqcj10wasDhWsR2AVe
HVseTGBQi6jMyGXmHA86Bmx5TeMr36wxe0IBvyWtYKN1+QaC2LZzAdN37d5J3F9lGb1J1yFFC7Vu
oqmHcY5ycuHyx85q8vQnwpTonok5ybQnqVdn4bnfXadfW5NbY6x3YUDiBrOJBYD7jcH8HNQofbL8
FK35S8d36g7F1uer9icGbY57lmI4Rb6LpjfDMeU9O9bwmaSkenu5vGpiejVQHUfOuNajFixGVDxP
qf4ziEjMO2/+E+4dX9hvWp9jjP6NjI2FRpiUyWsFenk3YcJYei3pr257EoHir0GaXuE1DavqlR/y
j07nSqRLSMhx9EUShLOMjNhct6X/yJq8+vEbmWytoTcYv5bvRaX/SmJLPmT4OxaVNzDoI0+cdCsW
GraO5CPeD+lIeEOqIAb3pb3thvTVICIBRZz4SFMyldmPSFYZdCSNx7eQWhEcys5/yU2sT0jpsV70
bXCVKTMknB/t1jLnAqBpussEDm2pVWxOVC+/yZQlQ9r7QUt28uvaYnSgLmY4ENbCOdJpYYUg3y1e
iAGCGeSaJz2cwqvVDzCEfRAA6fRk2CT16NhW1mzhmcul2cWvc3zHjdQPoL1w3hcFtDrgKEp/7upu
67ixWgd+dI/M4GZW2rbunMcSFOGibcg2qKkHulhHbC0++riEYtFda61Z6yl6F9h6SyXxA/QOH4jw
MVdrpnvCA+mshUNuuWVcQJaeS/RlK1fxSQSyzPZtH71VdhRvOq9Il5Ze3tqgYtJWuNdJeoRFuA+5
Ay0hS+yjEU3NImfossr04SFhtLKt5p1QN7jmjiYWfqzS0ZoMYcYcvH+RkH8YEyevdSivePiyTetn
L9BskXHbjVyWiX8PEC4smABsHbxamfT3VsoHqnJsc8nwEmV2tnGBCPz3omj2DrMp+n9okh6j//EU
fmTZx3/K/pz/ij9bJf1vgPAtIFIsaU3TZpv091aJhf68KJLY+uZmiKX/v7dK3t8YBzsWlkiaImsG
e/37Qp9YamRlSLp0NF1/tF//SqvkzEHZ/8dGn3aafs3ATq3rtqn/NZuRqKAE8aw1bXN7tlk52LAg
9LL3wNmuOgb3sLwNorjuzJPkj42Fb/au2sUKnY676dyoBbqNMGHTuAWuo1jZOzyQ9cqYJ8pdE0db
TNDWulQlULqGrDSiu/AmuvXPHDK61LLyKWjB7pYqM1a25gYZ4i7zMQyZGAfhWfYCAFJf+alx1AZI
zOnQEWUMFJtfalXDtSsXeOs2FFB7ePUPTGkQ+yd65jJEz9lyLYXWG+9t5Bmfud3XBNRwVZVyhDbh
VF9Jyj5H952c4pX/QRb4bXfKIOsrs0njq9lc1XdR/gH1rcpVAOtpxyDQ2rSCFGgnbNJlWwp1KIzO
uTWhh+2JPTopYQUnJqM+eobxkHf5owqm5zTtGLF6bxmq29wa7yC7Rz7k8lGB8woj7dPsvfhA1QEN
GpOBW6DQlabzoNyG5Bf1QRTdr6qLl7BGmLJbTv7KsjpaN6Not11bxFc+BPoxJ7tWeeQuRNKvc6zk
IOaHx6wkHGqsInl2yjjk4B/uo9+cJnsgxzJIimVfuMnrIL2zXvbm2vFIHUu68dNurG0QdY96KH/T
1Y9ffhN4l9FLn1LXvThOeklAueAi3hugrrHlTWfPD2irurY0PmoHC1fdVZuOPZ0dFrCl23UNSafJ
uhRxl+nor1FaXhyZ8ZHX+3GMVykJEyvszWa1UIANw4XuhtUjkl17oWxIMrUo38kUOmqVdmLCe2YN
gRsHEwjKWExKSYyqoFXxA3na1PelTv5gbVFSdQm0Y81B7x0NzqFiUrW0a8kVgEqXQGRUf5r3rhnj
q1lbBolQxXgUrlF9gzEZFlFXns0wnikWT6yBoGwlSP6mrN3h3HoNabpgfI5PoJdw0c6a/Xoc4eJU
4d6n5+S1yot9Aj/MBNu+QLpyHWR71YEGIogDhVkEJCapYWzp8qqrJBuU2ZrZruBp45xL3LVJRaCn
eHM6pSwskBZzOuFdTCXv5OGtg05jievV7xmxvxhE+0tbuCappfUNkeVqyFGqeOVz3rNprZuMKyTN
GYUIggNyy/xgwhhudXM4hJZxjkQar4ssaze2F5f7Cbf0qfOr38EAgM0jSgEutXVVWpisHF0r0EMa
X4UD08ysynA1FcJbZkHiLaeeVHLbYp7vKmOX0FmwJaZLdGX+kVUF+KJJbHiY1rEq6oUcop03ganz
iFQ0hc7CJyhtOozYu6qchCoyGqDJEMS7dIYOydGYUMQZwfMgvJRsKNxPRA1Pq1riP3UDiZ4mHH7p
Pv6y0POfA8vZCiM60RjCDojRt7jdJxnr96Q3ya+pvvQIN1Zjsqmc2unTbsXVifGxt72GvhzsuVI0
qHrPHd4l/YnRmMGvOsb0Cf5ZViFz7Safnf/NJZ2I/ZGg5aM8ZwjkKWxbzQtVOpg67wU77yG3K3et
ZdaxTKYPnQl0T/jUQtYNXPvx1Kc0fEPPi5MRa6jb2rpl9r9gjiu3qYtnHvH63c/5SZKJZIPS9c7B
NMo9/orosevaby9of3qKxYUKedM71D6bJIZoiaLHWo6x06wsC7J5zibArJvoPGBpY2xvL1uyIgrh
Y29ubWA1megYLZvuMtJHZ2nF/IwhhIcr3+ut0hz8rnOtMrKA9VQYrNy4eGtIxToZffJduBAEKzst
lrWS0G/CnDcODqI73Jkw8Q01hDi1jbbLLIC9g6buugNfJajfHfRM0B1Y/9ZV5a+RVT5KOVXwbqdq
b7eoUnkzSd6sUndtDF6wdixESXkkx20Wq3ap1e03m+R9bbkxD2KANTQu6ZXt8iRM1JoWjg5WvVW+
0n35yAX9bBXRo1ED6HUswKlj3zfgk/JkM0Z5u8mJPduPBgMzo+RD61meHjK9jZaVmBg/zHnkVr9u
KxZ3ls8BbqM01lBtRcElivR1Z+v4T8t7XbcvnWl9NSp+H8uuWdVdvRGwzprS38LzP2jecG2n7gHV
Giiz9r2w0SdYgfaqKXPvdbjumSOyQFYU3IIyEPOEM1kCQQccgtTcJf24Dzrns/T7a+vH9240Ti3r
b0ABR9LmsdGE7EGiN51EMEXEXFtp63Bit9cNTrk0arWqw+6QuNPSS2add49JXN8mWvWU6BWJBv6r
numHtkFNVpY/LOn3tk5yqlZtLY6T2GgfhdXQ8g4IEQTWi9KFN2IGZzKBngtse7gnn0zYZkL6b/hF
TtDlCNCIkUTpS62oVtiYtyotr7ZQIaJtNIEFju2p2Eps0Jhyv3wudzMf1okTn6K8xrcYD1yc44sM
yBmOUfANWnk1lLUOwvSXcqwPA2Huwsc6WqZiOUqGA6O3xEy2bvXZyyQep9xgoY2WNu/zJb/iBnQ2
IYElnWIcMFH0mXJotzISNA3J9MXg4RozzaLz3paT3Amvf7PzdMfy/TDIjpQchxeUHz9Sw3b0xE9A
AcJHxHE3ibPVqE0scRwlBHaCx5J88ux/ELmMfvcD3WufZw2aR5szXnqffTi+S60nAE4Ubr227HY4
oXFG7VtNy9hlix6H0Rdq6gjbo53smiH8GQY4eOxGbihi5AZq6C/uPISOecPTY5DSGocVS7cyZjFX
Eu+gnI7chaHxdtjvuuWQd78jy0v3PnqKFSr7eo+nac8mSVuNmvh2YpyRvRrKBcGp5LQ4Ccl6zvRe
lPDnhM2EK5yG6NxHNpbvIIR22WMhLaBB4hkSjAviaeE1iJDQDF7debCaqDHcdqRuLlQMN9Arqnda
X1iLtDwLqfID8ugLg/6TKG3KlGofVDANHThNTH4Ie0AQNVcvAkJ61uKGIY4T3sSy5RT3++QUFWj3
C+e5npz3NOHfMp1wa9gJYUKpsdXM4TxMzRtMm6PPw730ivqIXfY997sT+fKncr6Us9x8NQhW1WJt
JZ1hq8rupDvlDanXxRmDI3DDgsgLndgKnhlIcDiY3avw9LMxjmQ5V78dI9CRW2HUnfpxG3j6ex/5
d7sFRjBYB90WHTtG97EqmPFKO8PPali/heEf4tZ5cId8Z5jAuqtqENsuIc3B7/p6UavxQ0JPX5BT
FSxS0/yWRb3Km3Ab5f5tEli6zMzdF9B5w7TuF/hbD2HZ7qHUhstY6uE6q9V6XnCuCsuvz7nZeSuV
ak+gA2rqslFbTkbmrA348JtYpW/FGPQLqbEQ98jn2XSm99kZzXNacsqmXk9eqVMg39SxhLHDhTva
55dowHBekHaFUpS5MTqj5dhyr7VCplutIfQD5z65HWH/DKVUW9A3wwtrvecaYBgIkTkjRG+2DXE+
SzfHkZUTybQQIxN0bgkgrywyrRBiqzf36Y7i0SqK4UJqL8LXopG7plXkjJsxU12PGBpkw8QZaLV3
Zrr8qA/TZrJ7QqvrwF/ElT5AkG8v5ND0DylZrUvRzxrnxjIGRks2/jUDVusfneP/92tGk63fP18z
zmarH/rjXEVq3H//r/+JpnJ2aPGH/qNnpgs3XASVdKTM4P6hZ2alZ5tzPqCwoMz/gwiehDnTtmwX
exWKdyGRYP65XnSIrGM74zk20nn3XxPBs+D8S8sM69xmt2mxxqQS5W/kn/8D4svzxl4figpDTWHZ
K8QxLMdpGfrMfnD0rOF9IDIjltWn1sonXUvjbc2/zkBtgpmtjddOtExr44sEkoDihce8aLCva0xC
d3FUXNuEZzqQ9s9kYe+xfNwpSayelUUeZxfVt0CQn1Ai2N6kvvtTDj5z0SDYgRDql/BU4J6Aoz+Q
3YAWSqknOm+0xKVebyDuvwcdHiZGVc88zif084e6Gw/ML4plSa+5SHLCjYSsRjJH+3A1ShsGdR8+
hSGkZrQmQOUDzjMXU/4CWEAC3FH/og9A8NAH28obyajjGh+t7hxJ7eJH5iUP2MK1c9irVsgLyzRO
wkIjIMz5KFPieptyC5ripLeJvfSICc11ZAmVewB4GUCkEWpV5vk+7LJt0QQUeEU9btRIC6eT9VqS
l5G4wTZPkzcj638HcXZpDdI2PfYVyrtGA8zEYPAeCtWcOYsejSlbDQOhoZRssz979MqjJDveDc6Z
iH9sHylOGe+ACp2b4lvz2f7gN/YNj0Y/JcTTfDOdAXoDJxot85qibtUicyfR7G0AXET7gscm2vvC
281QNi9oXhje3fI2fhJKYkyOjqntH0Z3eHF7DsosCi1icf1Xq4YQaRmTuxoQ7K+UrYmDM9b6liUo
GqCyV6cwZpRauqSld621ts3p1mreA1+vsTA65WzcuLxZUxVt8QTO1xUnV5nS8FTYGFHFaz9RI9Nj
oaG7Q5UbsXUtEdXnI6xTlf2A7WCOYhJ9kWhmtW2i5MVMvDNxRNUl9njaRrb7W8Q5b6XlAt1l6LPo
cp+9YsoKo2gBUVd6f1MByRzcJ3eZzCLYLDzV8GB2Tdhre6uHl5II1a94UUmi5hJYubp/c/vWJatw
+vHIKeJ29k5a3NyA3HWrIkr3gy9eetN4UXMYk5Yl48qs+19QrZH5W24EbR4qzQSxnRoBxWym0Q3j
QRCHukn8ozBH88Auz962EdxoCdqbazPH0IhhUe8hHBshkYCgJogdwZeP2YEnfGxJliWRHEZZZX3o
MewOe5TeRqk03PRIfZzauLWh/4nA9rsaCV3hh2C9WsAOTjR5cRpHrTTC7JZwg5oNTN9sE2n9rdMn
ZJth9Jz6sxYTNCGDGrNAdjD1S/DV004rw5d+Modd4eMlNMkWps/IPkDAoUOt1DdkI2ftC9x4Hom/
umllJ0eyoHVtd1sksb0dpvrJU/YTkV7VCgabvlJ5/YvOgFqgLQ/gRpxFrNzHuM5+kah3rYyh2pWO
dedoBcHclZ9torOhnKZHCnq2L8oP9xnBd6s+8l7pVhCAoVIKs/qhnBx9hbDyzPSMNVBPDl6c8Xok
CaOjWlw6u/oJiandJ/U0I071j7xn/DeCRF16UEAA6tNzGYoGWSfxSvIa7aNWZHMf+iMkW4Wx63/x
Z2ZJFoOSBvwWOBh+91abdRzsQ9lvW0Rb13LO70SONmcLw5n97AEorRqfckbU6JtSVR9UWv9E2BG3
faM7RzLmn8xq9DdjFxMWl7TqlOhGs7InwwdknZT8h/wHo1TfbhkS4qyj5tDa7h444reayHok0/DR
4TJgWW+clGXdK18bt4UijzrSWW2gKj0YOoUfCRMOswGFMJ4Qvp7jsEvs1ywXD95gSBbY8H3TDHtJ
ZVZQc4Q4NPgol5FCdd9D3VmUheEsu7h9nUznnNrVe03vgcaRODGNsIGuGWzY5+zv2nr8TnPkoBa7
mbUVwUiTffZSVeZ3h7WXf24+TSYYdTST+mIONHkI5zwwJ4AGo88ZYXpGJp+izhxkiP6eHLE2kgPD
JbLF4ryOtuNkfLWqpwEggAzIFK3wnElmzelkfQJW2JoTywaJ+VY2wifnmdX4JB0Wc8D/AKoLeumR
zRFiGiR3lozW0iILwI/qQxXAfer11iP3IHyLNeuz9zhqXK0Xa2YWDCBE+J45xrtb+nsC+5j5+faX
GWdPXH7Rgu67WBoC4csEs21NWb1vOvk9Oohc6hjuXAyA0lYlyNuu2NmYbUKzmDPvg18i0d21NzQ0
f3PTOfjF3hitrR8grBiYmPKuMRYKR76tEFlrOcRirVOn8kw7/W4I+Lq8yU+w63CAxA1qx8yxLpip
uTVjHpFJqe5/s3cmu5Fj2Zb9lUTNGbgkL7tBvYHRaL0kU99MCLXs+55fX4se4RUeHvH8VQI1KKBe
IoGMSLlLJolGnrvP3mu7bItLYHctN+jM5tTlwFOj5OipMIYbPBkaOzOwT4GZEBlIBI5m1jtaXGwG
3472c2dI4g/jqTLji0prHTSE6jAO/tNk9Q9tDCC/TDTbm2X12oHzBr4wg4DuW4SYSHOu9DRBBgH9
FevlwyRY32sTzv+BIW2PW5au7nI6BcWQrlEA/TtqczdN2Qs8CsOzKIrziPOF4d8G8l4AUhgG6zHV
zYtMRuTKbNaPVmE94z69lJF6E7bZnsOA4XKRqG49KJdaqC4rWEUe4kaEe3Uokw24uXirz2h3sa8e
Bz3snnQKGZ+sobtDm3wDxYQHEt/EOk7i2ybKPm0K2zeNWX1Insj7sRfTWpVQTuwouLD1/Ow0MgM1
xprSFxh3y3Z4gZHAC5wBF5Pbqda9pnyylEnPqQTmkdiLjGvNxPKcJNmAI2s4/YQzjTZYm5LBVtbM
JirwFPXEOz1l1hD380DW17bN2yFj9AtUpLC4b5LTIHBQsOYZsM7X10qcoAA39gM5djJgAw/DtI+u
UqMJPFTeV6EYzgbz+e3EHMFZBi0v7bOnsJFvhh5iPB0ohSWfSPDM7jdtJGiYyhysvKK7sjsdh40V
P0woQSz8M3zXmflSFgt0S0sPLA9TL8nMZ9yzKAhlRkqlJR1p9eV+CvpT5Y9PWQ4qDo5M6bLJ+YzL
3CKfMafelJvCw75UrDU1vkvmPH2gIs7xmFFv9NK6TKk06g0096yL2TbkpblO7Ho71+lXJ1EVGAgJ
JXf+Zhbgzf/7vPRt44iN9T8/L12+/hMPmb/y/bSk/gb/SGNkWs42Que88t2M+W33KDhE0fDHMYrl
33czJi3eOsw9hxULXc3qj0RkfJrwkWAcqDTzGUTU/q0N4zez5Y+ZYYOUg0XZn+ZwQ1Ol/Om4NJmK
Zo/wMHcl8Z+70Wa5TfSJck5VXZCPA8sSOokRL/Iv6maRdkaMXbOqPtt28pbKeteP6gMIjp3JuMgN
XznmVsZKxvHhFarFCxUl9latlyaxZWAgbQKMR0zNBvZC5PVZmGzIb41s6nNrRw8FsLROTc80PZFj
I0XntYPlTR32z7rfZ2r7Zoz2Nc6sVzMEO5B2i8J7kjOTYFEMOfTbYNNH+KwaeD9IAhn2+/Jdx3XF
e+1xiozrYKBNQkZz7ebhOHkxnCQ6VCjWJeN5ZUTaXs0Rr62iKmgRiXw3q/In/JkziAUr9ozRUlfZ
VFF7I94VXSn3I6R8ArBNesA9Zq+qAQcZM+KEcwLuW1TvpA3S1VKGna7mPZV8anLUc1YtLKHOLSXo
lKkEiVeH+ktjdCUBF3mjjTgG5jyoVqIsObNV1g1nWlh0UftGBQ9lK3mcrBN+oR6xu2Gj01azBgJk
kdgpi7OZahzJsuaVkpWe3xhPE7/FYMl+rAL8XyobOsjFLoOmhL6i+IiLTncbRTiDzNkBYm2nKu7U
3iSVM50ihWWOUuLbSexS9XxQ867Ra9d+QQy8MXWMNfNMG6WOM8+pBrLEqfSGms+TDtUR7fdTDOJp
VBLnkBVYV0bDfBx8JhN6wF4HJzsUPaWovao9NSmVxxRsA5lvBpWHBFBr/GHlWusZS3ifwBylF9jV
Q0kQQw9SL/w2dmT229wAIg7TkizF9NQUfNvkRDmJ2IRe7D64Lxnp7LySyyCTXEWyI2dcgPRWGvsj
aCtlI0UXbxKFqJSWhM26EFTfqBPXel6hyOqdJFSYWSfGJ0DEpVKvuxj/nyXgUOqKf2oK/S3Sui96
IaQr9NR3zd7aGKJx6Bun1CeJgCfJQjtDW2HLpqUvinEaInVj6BFnccG8U3ABTaiuNLwAqKzVa2az
Q6nInWUw9NkEUup4h6c3pdAWQCeOL+nW5niBK2VpSiacifGuIDJqPPpTY7iq759DlcjknDlMGWH0
YXWz6pFJUlZZ2BW3Fga+hsgJucUMpXEZ+As/QnSnhxBhA/SqkkSvCBudJ5LlIDbRW4kz8irsWTbO
GrNfSJPQOozza55Q+caMkL8tmWBuMVFDSmti77cc6a04qTaxVPd1pF5oM2JeUicL0REhtgXebYcC
MTfKiKP2j023NDLUpo1lUxluDQtXmx0cupq2a05k1xgzOKxEQ8fRYMbPEy3xNqs5+jos5kyHsonf
il3tsqQzA3/Yao08KKSwWHqa/bqx7MfEB9plWGq7Go3xE8QludkuHrxAW6wLeko9jwBcyhUIS22y
nHXatNXW94ObzDCLtd4YcNOT4L3XorPaCggnFi7uQTKOaoUEiRA1Xp8DqU2GHmKjon/oTS/XhJ8W
mFr7HAY003TZzdKhuSps836YaqQSQ6Ndo5gsYJ5mxSlBid+g0BN6aRYZOjQFos70kgXyojY7jLjI
H0nB6iODVzD65Bkp0LoQSvQBan4PRPpxSOFZz2n+lZs+lwCPFKZ+uPZjn+RuWxRXbT1Xa5kSqWP5
+0UNqrFhh02ASrHSmzCngiWvlDN4ahow2fGiMVd8lXA6KLn55ijKDdSB2YtjnKL4YlxHav06nLAT
ChVmcmTOzxy7q004wx/N4OW0ov2AIZNvtcgKVlVWHMuuvR/L8jlks7qGOVyuOlNoR70cDHdK4qtS
jF/UPH/pCTRMCiLZJmj1cie0VVeEBaA2k4KVCGCoXVz3Zf5U8Nvk9WPTwNMF1F9h4i8cator3otD
mByTlkOfQP6kEYZBreFAQyENaKMkYUKco7rE4MHetIvNxk0ED5QZ8WeDEfXRnPt7n51z1eRHKk8J
TalA+0VKBprDI/aGktOjnjT1yi6Lm7SqdwUizRrL+Klu5xtDlPdOzzYvii1KmqLgfVbpGzKCF1+V
+0KVF0PO7khtjSu/q86AnsjCclNcsdy8GtNSRzgrqDKq+ldd1x9zq+W4PXaAEoxT0yjmOqC+kwuF
B5IRdSaeahTKStew3hOuDljOnasmVdYxTGxwpMBqIL8168gBFmtUHSvJ+sHKOWHlUf/g8FZTkhru
MvUz+7FiPwSY9KWF470aZf8Y5RHnEzneGagVK8OeD8w/HODROig64txOezbuiIqfXANfUYZ6vaEz
5IX0sLl2eg4e4E8hqWXQOoxOjte9Rt7Pz0Zt02Th+zClHHoSh5asKsm20KSaO6MsgOARDk9ce85g
SgRF7Y5FzXI4BcuT4kiSen4zNuPVqNVwnEp0gDpTLISfePao181WVmfZJ45I1oYHJ7fyQN5G/kSd
V6PDSx0FXXBD8VxxCqRSbvS6VOJ/7C6xVlw7NkgQdCH/Ild5OyW++KQT8M2PY8zPCWh/06Fkq5C8
stFI1QNA3NErwwlahqCuLpihQjKfYyC1Mc5oWobnaQSwPQN4wvBJjK9zoHCYzQ0/ijsD0hE8vXAH
3WNYU6poHmc9rTwlKYcTDbvAgINcpz84AUop72ulvQ7xPs4mlVa92d6pln5uTXPcxUV/2TjZdSyd
U2SHBML97t6W2CirpmzPZq8K7Crwivt8mjb4X7FiOpl2zynjE8Mjax6zfJiTgTb7TiV6bfQEf+ct
qRGdlyBvmsUFTdp4dFVhQQrzfbi6WrAEA+sAHann5NzDIoHP3NrmnhPts8JyKps5MDrtLsDNv+o0
yu3SpvAw7KS0hOJznygMVHgGqaB2fQWvmxMs/iINrmCuao+AvrA2zM3DjOV7cqrXhO0jLY6UN7YG
eEmgSi92n1Ne7Y+vrcBBxDf6aFKYxLWs4IwWc+aG0zwfYJn08AOKz2K036YxZtusg8ZUsNW45qhj
TakXanoRKl5QW3TcOUHtknAAe0M1+GWnDBZ3aCoABb6fAes4rcJ1desnwW1KoQTbYbS7UJ/WgzqX
6KvFCdQVadhF8SmRfiazeNAXLUhfVCGivTAtEYpqm+AEK33ysIuKFC16UrUstcv2xRnUY5XEzzQJ
IAlKClRNQjenpKpooEOgqgSvYqQmwW3lWG/sER3Lz+czIv5j2PHdNEhdVF9coxBTAZenb3OaXIaL
LGZGyTvr/2ln1dO9hXSmsMJ3w05J1kE4f/lIbFWZvWk0PriVoF4sDpwzz01QY3L03aaF8egval0F
H2WjLQpegZTnm21/CnO27FqhrBukvtIu0QWXbONi1usXPRA789sQ8Ks2c/2+6SHE2OqIr4Ff06pd
FMUY7YszBg9vddEbaxyMkIwHnqcZmHVEybBKOs/IiFPEs8MOZJEu2Xq49jLcTPpgMQO0fB5He83C
5sKx8utgEUA7lFCJIhqjjEaLROpIB7rAIptG6Ke4HxeZtjxXafmURSh0k0ZdY5iOa3ORX6keUjYq
imzGSII7OXsTkYqGqms3FVbxnYOO29vxsz75t+Ei8KbczQ9t1R9HWTxniwg8LHIwRvC7AX04X4Ri
C8WYvAUZ1gx0Wx+Zrt4qwaODyExQItpkyM7c0jjOL50Xel0lO4C0LxKX9i5a9GpwTzh8Qm5uEGYX
NVu5U/K6AfCpPxudjTErrJvNnDSL3UhrYU6zAFoUcjDylNg1RsE1pH/4jfVGavR6GIuLZtHXW9hs
myhE/m8FvKZg6tOdFqY+e9+4cbVu9t1C+6OS/v/jZawCPgwdSmVb+it9YdV95sG/jq/5v8510VNE
8Zfl7F8+yXfFAVSl7Tgq+U44M6b8QXHQf9MWBo4gkUjycmn//q442L+xMdUJZVrSNhijWer+uZ+1
LAFVUUORIMCHTvFvgHDIDbKA/VFxMCWihS1xACNsIH78pDhI2+o1hqV2P0P84DKLknVvmx+KSD/M
Gfe90PsDgfYMyAnPcTP4gAJ/8hUOBYPZ7OYljNcmR9PsyKi1V3Nt9TyvcB3wcDlSKLResoaWKh8r
2iVNrb92lsQf8+Cd2lD40fuvdsR0kvgn0j+eziOPEXFEODYOmMSh1AZk2MgUhotOyasjZkjeMCF3
mEYThsxmzf7tKBNxjEoKZgKxFeQV9Uo/l3r8EnPMhsW5LEPvzDzJCPHrVzJtLuBGUfZdPKqwYTcc
dtPtJPo7bYlJ9pTHruQSnRRLiDJL+hNj4L40IuMhBYwpAvWFh21N7jXWuGOE2c7WzL2pE0/PCWoO
FuazQiW72S8pTlKxPIr1UnN9G+vHEKAvhjqDzTw0n2GXfyXoMNiwrs0lINqEc3GtLiFSc4mTIlSz
sWvhzCQ6UA6IiYD8LwX504gcauNTgID4nQw3IYk3aoPVEQpCns07WyjAwGIRWCgYtnaXTEr51LOR
uR9jU9/VTiVAWtu+C07+I23tpSegMknmElEpr/KSXggrCKWb4zwIMIRIdCGnHTi0ROJOdRIsIXUR
Uu9cl72rj0wWoFHS5xHQXO1VMXd8rZr1NagY5cags+jd1GvngXk5OmiBBZOtc+K7bkTKILWK6cmI
/Ao0KMVOpObFV7bYcoNIba4cZ44UF6poiULRxbVnKnFwybJkuIlx4Z0L3w5dx89RhmgyQ6HvtrpG
JA4emLH1Hfj9MsNUqUt++b1au2rs3E3qcNcZ6l449SFkOlhlsEMUK78C8vicQbNYy7Bhsu2qnT2O
J2kMkOUKEHKaOJj2/D7qVPgqDSQEGcBxaIXiBgH1TX1azB60NuWhIFhInKR67Ho7Y8PcqO5wld5Y
a6VeTqC9cuHb4hIzOnMQEvrarOhqH5WJLCBWcfgf/VIoaNwPlvE85SULGc4PSUn3YFkfdGF/GWl5
HSk90lMvthBjwLKkOD3H0XiOmniH7PROscUuKggmOyK5E3NwKGe44y2Yk5g5w23r6jWFRbgOuPyR
uAgT4Uvyd82UbXW9/Epz/1K2SkSyIO6XY8u4YVOz7Fiar94MrtJGHkkinTth3OmN2AROV7p2gteX
ZxEPtfTRNz05qZzPFUYrnHw0+grHPzb0XwLOoPy8VrZi5FE+tunjqCr+yg+xUan0l4kBG4bVjrRN
OWjyvk5ZJ1vQYeRoFJYD2dgYf1E0WQ+qT5RMpu2aa/Y8sGD18+AlFxxzZHdTZJzWKNQYjmNDY7Aj
Oa/oufpoxA5TWPCV6c0FLbz6FoISpPAgfxhGKkm0jGykBQ4mViuApzR78LJrsHIFeJg0YzYGpn/m
or/onHkPyOlKxCb74uZrKibumIE4EEfFACsJrLVWAiUqrbNNHgd70bGOpfLqUZYWtSppe21kcbAa
nMWnpjKKhIn+zpeD5mNPDLLhRNN3ORFdLSY4ErhL1l1Ny4vBccIfy7coYdAv0uCRT3eQ7fDMcqna
sQwcdjbWCnxYDflY2/ddC3gk1rr+QaQABk2rAfeD427W4te0k6gdaj6vlQ7Oe5PSYgnvNnP8J/z8
pEKkRQZR4dhoVKKCKTLdUUzqcAfr72NI3+5o4oZQbZZQfQDOYjDL7ZSEB6Ll5Q1Y5ze8xvxYIuWl
17vKC2HXct6tQ9eib3VNTTfb1xbuTNJaJ7E8O2Jn/FRs2VzB7yhdZrddqI6529kEpkn0gtbJuTQa
arUx32H/UKBwBLZGMUibUhic1TdGENzXAPQ3TZLhacl9GjZNTs9V5sfky/Flag0T3hA7hyhBgaty
XMPK2PiuYmbboY0fbXDzB4iBdNLgfJ+6aRu3vnaVd/4zJs98lykTSdgqCL2K0B3ATkz6oG8qA9Qs
NdY8RCtaDVTltu/QqZq285y5dIB2cntRW3noNDNcDfN0pZLXo6S52BTL0Y9iuZcmop9Zi5Ri37ej
zbNkukrgox0lLLWVPg1fpUNSYLIN+MMjd7jOrF6jVu03+gQCyNLE1u7tm0mOG7Mzis3/rbXSMjy+
F7AdoiBsofH9MUyuX9vXv/yL983Ldt191tPNZ9Ol7ff5ZfmT/6cf/MMRdzeVn//zf7x+ZFG+5iFQ
R+/tP5jlfjnRncMu+fxP/tbvI5zDNMbKCEcHwT+58MG/L434CP8/8WWs0Jph2eqfSyM+IhC1l6CY
tVA/lsTaHyOc9RujHeUYDIP6MhFi2fv+I/iD6vIrlqG6TGg/TnC8LMs0JA5AijpUPiMf/9FiZ+ds
YvHNbJ053mBC9QT2kaYiLVyBMi0fG/YcpnZWOWEXxPrj4OuHAfiPF/QjZkbn2//5BdhCw5PIMUw3
cOH+9QWEttEhlch2W0v8agMnyaDGgKbRfhUOm9EOTv34UXNCneu9Kl/LsQf9ke2XSrOOAj41eIwj
esMSiWXExxM87iBwX8gl/qQ+D8O4c5yOkzr+JkO5HiXcDSQmimm1lCN7i/qs9yc17s8B8gG47RVB
mUOPNgNU0Pv1t6oBsP+Hb9XG6yEZ2aW2JAR/+FlbDFTSDuuOTHi45QS+w8V3xCROqWBWfJoyWE8x
QhktajZM6gVqXvtHrh1vmI4DVp1oFATMS6QO+O+dcajU9EE3aMCgFyrM5XVjiTfEHVfKcWvY8r94
+Tq2zr+/fJ0opK4vDSzaT8N+CTlpCOgS3k5m9JGZT1lIbMViRiZTi+jp6jTqYSQkOXQIRpUDfnQ9
ciBwrOtYSXd59oQ6RtpgulAJ3OqTNSFBxxs5xF4GDUozW3QW406WcLM7uA+1AZWkv6wX0defACYS
dap169gS3Pj1L4Zr/Z++NYOHrcUbAToOb7cffzPaaMCQUbFAj3lyLFl3Bnm9TfuSyJ+/9gE7Bqw6
BwZypxf3mo3wXbI2gUlM62CybbHAaDOwPqksKxPXrpeilGaNf2ajBVfEUlZGGx9zwAJ+ox2cEiMH
DokFzQLpytFpThJBe5iNllhcfTK19sNCXlEM4G/RoUQCtlXlgBml9JuNPxZk5O2jZRHIVONyndev
dq/tjSjzWNLujba4h9B6stkhzLkXONFTEHW72pCHlrlJ095hyR2mqCJXCkFtX5AIDKrRjXKQZNXS
tangKT/FylsYmbuAJUAVatsS9onBPpkxLcI+k1FtqiOaqGzywqMetdsuv0vSu9qRK53gHnCKCldT
Y24cwkxB3vGwsld2+An8Chhitmp1j340dxlAEutUzWRDUcsrcTbDc9wwEud8l61clU67Tg32Urrr
W/NK1O/ZuKvNndMd1OA9DbbJfDAHBGp3ZjL0U2y7+tFUT6pzrdQmVId5XYEgDohq5uIMTmxVztKT
48FPD03OynTAC1c56ySodpKzlr5Ej6Js76NP5sWdPywIRkY2wnjNYoPDuuLAAS3w/mqdD8NN27WF
Z/YfM9ZNFKaKztuqJWVTvyQJ/SuRjjQ0UWoNsJW4AZUkB5ubjszQVUG/B9K5btgKA+54KiPq2tNz
SOOJSl4P3kWVWRTSTfs8aTdCeXeUiKDOcwC+LoCtvET/s8686RT7PCsfTX2Z+MN1KLlYWewknARD
4jS09co83GnTvjbYAVgcYsd9oiovlOS+cpVjBgVBNF/TrORJkzBDxa5uElul73cLkSMcYbmszCnD
gLvIShHQZdxhFQG2gdiF6nisn89+qW4qwrMOl+xyYgoih5mqeOtylpR8EQfPCxYijzf3ppqeBT30
apXsG8lSsXohN+gqoJnlRKq21CknJaugl7zwAVhFhOXGf578acvPfPQvsgF9MMlv46I51pbjOWyn
2nSnwtjXdcg+Urpq+hzkT6lAftTo1O2raC2CaC1Vuoe1DIFf40qyORvHXmQa2wQfLaIZW+QZdm3s
JQD1BoEhi1ef47HRgGJ0bXKRmOG6Cr45xS4oEtoRLd2qbEh7enqMsd8nTr23G+UyHFqP8z2eXdZZ
8+CZlvLlF9dpFnvDMIOruqmtm4weT5Aiu4rSRFq2OYZe+/m9krNBSehMYh0U+mefJoS6uEQAX0E3
dhMHhyKIJNi1Q15cMDzsSMm17CGscm+oDyiCYJM+ct4RfqGt/aK8KABvmpxPJkHyWo22plp56nSq
ykstwL1WQqnrKW18mdQrJbO2SXAXlyoOM6xNLQtO9SXl8Ogs6W52qkaKy65BbCWkcirMeyFeTPiT
hukj7NqniskTzxmW0orS+ZsUYh64lQOJ8I0S6FcJDSld44Ntzd0RL7s2XNS6fSlkuq8H/4v3wioJ
0juL5zgXN8HmTMVyXqXYUdobY3F3gqC0If/2HK/ww26wnXP8jnJvbrmX8lalpcqGYit4p4KXca1x
3Goxu1q92vmoMfDdt303UROU9wu8ftmSIf+Kfh3pyabGcCeb/gDkAu/4ynL2gbI3qAEJ5Zvsq601
J9f2VHodAZqudS7moNr2oZJjQ+jX+chtH+N/qc58KeFqVbVtDZ+kZ34heH6UOChrAsJtOB/UauAm
mlKNaIEVPDss08z0ym6xdtaKZ2bqRdYWm6kLG6ys5mlMWsKvcP+juTpOEf2zsq5ZD6L8M/T4eb0I
Rx9ZIz/H9NZCZjGWK/Al9rN1buN7b+yjJqH+KwcwaxVmAtoRaeeI+GpYTulIdYhSwpbcsjMtOC/5
H6Fm3I4iusiybFfCOVmX7DjqaInA0p8aKlgFngHkb3M73arGl1g8sSgYRDm5ge2rilQPASGuyrLb
Daayarp3hzFS4zFgZvpqqUW2W+wH6lkhHE1rr0ffLZ49cs40iNjZdGlJ9oqct/sk3Mj8jfW6H45r
LevB0WqPRvfM2+zQsMaM4LIsQlsPnLfXiUR1TBXTkzF+EVJ58pX0bmrKkxJhXoaxOARPaXaRGfah
a40XtodeoGteyS0hoFkk4vg61xyjSoelNRgvTeVeWrdXokwuaG3egPiHyzrgg3jQlA9Le6idl0af
2bo40TWueJz6pdtxexra/sgawZM6ET4jeyfBt9NoUBlGtlNtsHfqxa1yxoNg9tE2VsQqYi/gzmkJ
xCEyoxvC0qiXNNlsfcuhalQ1Tn4yss6w8NRku7ENaHGIrhzNuE675lh0yhWNAVcIIxviBgQoLPzK
NxPVc9Xc7RyfzOEsCdCYe43Sl1KpvDZRN9BfNrT57HmiLT7ydY+/QlhkEcc7q7szUQNoFn/M4smz
Wos4+wMGHmQeHaSdsbZqbjAS3aqfODWOrk9iBacQlot7mC1bsESHtu6OjZmzbdG8msuo5vY1thdm
FoNQY84qxZqTAfHpaLrTu9FZV2TELd/fWMjFLtWUN02ubQqawsOhX4NA8ybjXFVfaf1oZMPGomVt
qF+t/IEOe1a9wIgYP/zlgpNk1gZC7ZDJ9JASbp+bNI+qcLRWAppVEMT89r/8xgYdO/CaGggyFmwD
5pRYP5gN+/acqj/jpekc/CbcyyHznFC7bwqU5NzpqfKRu2YcHmtemd0nMMei9cDTL0V48TEq6+ZT
YfM+D8m98Rt1AaNzkbLmrKbNhAgBEmAVz7oH+J1gpcd6n93PaeRpMQKjiJanh9reDgO+INHsBBve
uIYAV16EpnpBVd8xB/0mg2LVynA39Yrr1MlFivkKz8SNFcp1amqPM3BE1Tf2eRq5Pe0GJWrf6wBm
hDjyNPTX1VzikeFI5RaFtoG1R33PsxEq5Pyi0xhU61rQX+XwTDfUSzx5j3F32WcDfhioJOq4M3JA
JMsogCw9M8/ayE+ZvzYwW1RatameU7x4QfrELRMlcHLLZtpWi6WjQA7qMcIrCkkkJ9xJs7zMAeEV
zcSloS/UjAPHpRWaLx1GzXXUtV4+DI8ZP0k152DqYDTqaq+MoF0BsOPtDP35I9DHJawP8HzOWnMt
JlhlRX3fZxbPBYN19g0IxJ0I5EOjjtg4BmIBEazC1BUmr9CB39zgvy30Q4BkQNDBnRQF0F3B3qA/
1kV5P0ugTdbEL2pB2j0NUUHB83Ro8OzlhrFKWCtwor/KcrGbFc1zcnrVzfmGHzS+wmijhwZHiuxg
a6+6tuRUkdbMtyAMbvtZP1UEWUI6QAZRuc3w4edgPFqwUapXDv0uG5R1L6hR5ZwouNlo5WPdfmhz
dPHr05D6c+oOScAWlomJVEWc4Ej018OQnDWbqUZr0HsLj2fuLgcwU3fWu8YxjZliF/f6KUqhmc0U
JhPx/vXXZ3H10zHT+X2btIQIkSKXU/QPp2SBnVtT/bzbxin0KXUWF0HY0WFPc5YeggSo1vZQ3f/6
a/6twg2+vyEQtxY6DxZd/acDIAaXnN2e3mz1xHmptPBCqUsXD95aJbNVq2AGcVoOdCEnFe/lDlSL
ZlDx2J5Ko9slenZQC8BvQXmoWQJpocCyVt5NKVUnU0/WvAKQEO4aS72so/R6DkwSSvOuC3g6D/Z/
cU7/28/vp2/lJ0WnKscgy4y+2WpVtLOoByjbbeWD0KzpdWaEa1fffnZ/CHDn38Wi3zWlHwW6H/W6
/7grMv77TbT733/mmyr1579tP4vL1+yz+fkP/T8r/P16lbsUTHXZvyBT5dHfRcPl737f4IrfsFdJ
5C3GBZso4Hf5T6W7kA4jDNvC4mMIhH9ucOVvmkXy1UGJsPinRTT7vsGF+quaquGY2lJBYv173YXL
1/jLm43PIvgP3nRh6SaX/1/fbDozU6TZ1JKL2UrImPYRKwa6dwrBVBApEDIaI94PNNTqHlA6Wu9m
U8QclZaaTNZHBmUF1mdOIxPMGUMV62KGfS+cJrpPKCZgNeBDwCluCgfoG1ofD1RqD51cDre9IbEH
QWxwpR+Bbg0fgepTglLON3koL+fYuoQ+f2ct7WijzWE5UizsLhOS6nF26CwFz0IF4riUqwWZLt5K
3sH4WIp536gdM6YigVk0pnnApscYz3G42uhVZ26zWvtKygRTvJb57W3psERhEGnhwBDkWvV+knFb
hog49UlGJYDWH82+x5hDgftKn3lKAkWsk2JjpKQ24ybb+jhxGFSsZi8ozds71shnIEy0Qgfstw7O
YjdLs4z9Hoo7MwHMOKAUyu861n+/E38Z2jiHn+17+IqW8A/vw79kNxj/yFs4OCC413Pb/DO7YUKF
k6YQNly25SPfnRTWb+qiy9sWmQoehgb30u/vQ+M3khvEOgjJaw7/82+VW6Oe/u2NKFBydWRhXoBp
2j+9EUcxKVmnRNquVuQdxaXx2U4Dcq292Ol1rDMBy8oDMDwyxYijbReU5crxto6NCwOQ9gEG9xWm
4GQtrKLc18KA70PLS+MLKNLMPkY8XdJ1uMlyaXqpzN5DupZbdb4qO+DAVfnVCXKEVWJd8MPgtIdD
iku2esAG8G2NyTFXjbuNTXDUc+L0RDT+0kqIJHUltOQkag8ddTmuElioSYQU4Lic8LFfU2ngdZ26
NyQHYXrfXd3JsXawj7emR+K4W3h0yEYFh4eeSZ1kDW53Md429gSFotyJnmV6Bog3nCwNda89kq9/
5wE3bgbWLhjx/JOSoKBqTjlBJxqHVZrB7beoUggLOABtY7/iYb2Yp/I20cYEXpH/zB9+UnwGNiep
zoqeg702Lzlxm67UhmxNDpNVLeztrG3OzEmTK615WvsCkQpiBktzrpVViz0U+oDcJx1iZRXeIZzT
XuZoJ7XRduZI15DmjJj3+poJPbl3bPM1rljBV9k1KNHHRtrXhckvUonNZycjiq6o5pOdBA8pwRi3
G6fHQiEWoseap9QaEkzab0OAVes+4dscqshaV8qwDzqYLYmf7ZSEvUHJoAYl5RPLLrmc+J6i5s/G
goZpWwedvogV655bwhsXpLX7FV+IJN1gBdRJlSwVMhKFiU42oevlEUk2XtfaQCQ3II4xdrLY8h5L
tgxG4rkKx+aOWzKNa629gJkJlLcZoTjM7nThKbAKgRGQCJhGw36aWjXwRFXJtaDaEAd30m2UJYkZ
BWV0NVLcAZAEt3qRos+vdG2a3BrTNZN3A0s770GaItNp264gxtr3KQyWpAnAGSITeCq91YPsQy4S
Iu4FRNmCICvGHQ67ySSd+8KsZ7drSe+RCPhf7J3JcuRIlmV/pX8AKVDM2BpgI41mpJF0DhuIc3Ao
5kExf30fRFd1RrZUtXStuzYpEhkRDDoJgz69795zsaQMnX+IFuC4ALVWQuusti1oxkDrcfOaA9cq
o/fEvvNY12e5a270DDoCws70apD02HeZXHBTusXOidFrCHv+1L5p7mhMgHo2QEAca0BvqFkF3gmr
xEXOxnjb8I+MGOylIozu1Ypn1RpXdoR1HT25LzvxqgZSjaJ3XzFaH5Q5H62y/+Wb0ZH6P8Jag/bb
Vw441uQDkt4RaLcbuqBrFs/9Tif3kGaAjMxkevSb5QB7G2eLS9wRphOwulkLdbt4a339syPcQwuH
dig9ebQisdfy5FjplPvlUj1GIid03eeAi+EVbRK3nA44FCCfp1HD44rIEpcIoVZMl1gGMaHhhVHb
LT6A6o0mE4iWBusrVmzrrXYszwgW1hHuoBXO/nrGeyDTOx88WU4CbCLLFkQxFD0q080+p5J+/AYY
A78mqe/45bgbP0E6mIW8zAsPhte5z1Vs/DQlHLrc1nfm6MVhrxQeFr+7RHb33ZbymqfzoejbnUwq
tMBxIv4G7HIjxuXFH+d679DmEaYR/mRBJFSriwLYWXxMGYKCat2fG0hYfd//TJl7TTOcvz3fhVfo
j73Zbw1gEVC8i5fZZy1Ut98DnuCdWaO59LQQ3KlyrA4+s8S+Hf0neykxU8k5/ZrzuL2fKvnS6KvE
SYVOOVjN3VJlF6vRkMNi7RedwJ8ice1dmxtvSZqdsNJQP8yaoR6zT186n3pTry0x+otdyqOsZ2au
kpWbSG/tQPx6ifXniLb0rpwuoNlp7qoZPGpzJJwevVaJ+ZV28aXivNjVUHa3w1hl2EubuyGOTsKb
7vwm2hMeIY9cP2vC8HGVwzvUi2kK0QuONrkvUTc4wJoeLjzbk0031/xll39mKBIBHTUFbVXwJyI3
XrYAINB0LWrD+Kh+dhX+ZkvDX16oKeS2G8Irx9Qkn7LZyO4pF6arMTL/eD3bGG7j13ldEBmyfZg1
/2JYROMt+9LP5rVw5HvXxz2//AEEBhahTeqxzhmood+4Flqers9LKDL/RsdSyq6mvBjwvDbDPBFF
s8CSTZ7hkmLsd/mUXNt0uPltBWbT3SW+/LQsnkL+UPeWV34SDqIByCHyJ9kfR2J+1FtDUFZK7qJd
rJ7qZ1yEBCbOcdnpQc4NGxs/e4zZ0KozpT160FTQjO16zs+UXJoh+TUsvxoEt8xSfCIwFVKojYjW
+6Lc+W3fIUhQcqw3MBeaqHS2zixeyZJATCDZybKiiO8m1192quEZqrx+DOPRkqHbp/MZuNrZpXzg
gDM+3zZ9vvUzPJVG1vGmd50XSrsMNjlWHWaq4YY6dzJMNIc1XO7Um2RFQA06z2/RWum2Z4N50fs1
Vm/rSKaOG/CBOeXjeJJG9UVlGSy7fjsu3d1I5goUatjiYF+6KYJo4XkfZCBQ5enP45LBo2Q2yWq9
y54tSSFR2h6NMuWKkSVIylPE3TvWnuOq+z1GDuxDtweqh1Z9KmHC8Z1aLzIxiw0lNSwglrNw3Ge5
FNQflFenju70rPiRMVmltb2paBllTIifjHgPTQvW1eujFy2p4qDQ42PuG69d1Twb7Xwf5c6nWAM1
i2fdjbNJ7571hA/y1zDIN5UY7wohZ6Mv0XPny1tvqztrsW5VYx0XDXOZyemp5PTqexX9qDzwTUQl
bx2oBW4MAXNskpKwaNPKb1WWuA8T5LDOYAu5sK1gPXgZfMgRju1idq3tQA7ueY3u9aP76DiGCoo2
3ZHBfQGgam/kwJrDbNxzXE9NEEk/P4/kBc28Ly/zWHwPmXpz0+V+qEcOm47PY55ZP4NUT0TkCXq2
6RrvnOm0GBj4lqS/VjSfhqNVPjiq+GmTkaNbslWN8/ICVu0jnTx0M6z4WquPuLkyZ+8YDG5oaBjJ
nYQQV12i58X8XdFOH6ku/hQalQiFtaesHVFe/9Ay9Rjry7UX8bcui1844F+5hBZBFHFX9M0MUXPw
5s2Y5zsMkU/k+xd2x0QKp1g4G62rz2lUv1ViuE79cj+D3suH9JPfzbO9mJt6SPea5MloS16Yi99r
WA47qgBJeYVW1PTbNPIcDr7ss7fdhu+Vtse4jk5uwcVvmfBQ6itm3/PZ5eYNDuZk8mAY5m51NnuU
y9GcfvLMUVuPHg16r+bvsjFwrPyFJ+jJIRfGifp1ZOgh0jdDLqeA9GEZ9k5y6WZbbZRILzz2HzWv
9iCf02/NjsqtrLQbwcju6KfuL5Y9EaHIhLhJ3Vsv649rctAhXavziEh51V4a0qJthsIs6MFs5LQM
NVy0r12DOybpITNo1YzjRRQPPeoCScp0q7EiBA+Un7GT6xu4jvqpG7D2621Cx/oIjIhXfMI52ZAV
6NvyA1+msbHXrTtlVWzBgPNUvfGtmVJs7WYEvEGZ9KGMDGjH+gGj+gH5A5JE+6Uy6irSEidKViw3
neg7rpqq490ft+jvk9y2pcamo2J6gFTF2KDrvPgYO2NVQV6MMXnrM7sTF985Lwlv61TYfCfN+Fxs
dajmJdpMeTVvCZ1yQJjjQaMKAqfSo2/y3/IdsFC5ZJGdae3nlA6knTvy1AMGDOrHfEZ7a6fKDC3O
fMb9CSQ7MbWQUgA6ChOK4QmfreOS+Cyy5rHR2SCTMGrv9Jic+BR519plxdZhtoNSP1sHh+14S2tZ
QQCDRzWceDEe016xwprjNnRixtqoTG6N753h4OdB6hIwm/TuPYlzwKdaZt1FNYMjC59zNZdXDHjH
pnXL/VDZb11U33RJCA+hI2NPNEhSyLGL99oiomN7LAtseapbvH5dlwLsi8tLU2qfhK9+l5nbb7yp
PQvNW8ita/aLJaMnBJwwz+yZdzxhWSzOlDD6eNf9uQsdW/dYtUz3Y71mwC1ilK6oWXW0eiBd3uyz
Tq3NQh4QGALJ3J6gkL5MbwJqy9wZge4pbO8qj0PSKngcNXEcJW8Sk0h2Gxsx37ep8UQl137GP5tR
rNINkM1xYcd3cez9gAj7KLy2IlhZPIKIwVnZ5w9WznKa2FYSpLXxJyGyTrUqiGAnuyTG3B3+W9K0
V/Afvqf/nH7x0P7+kv3v+n/cyaRN+N//iIaxfol/Kpu6adgGYxR+sL8pm/D2cfUanLorV/9vsqbx
D8fy+bybBisEC6TBP+WUVSW1+LusLA2ciJjP/guuRrI3/yKnIPQZOgVVfBlslLZH1vpfdU0YXzY9
LpO/n/O2emcbFAdRxV3ayAvzEjWYP2hWMQKX8o7AtICbEhbcS9y7+hTd2nj+WsyK3W5+XSyM0Hbr
MTMmHRKhMWDrTsdOe6V88VotUCAk/TCuSYwy6UZJFbumnRaDpiN7oMeYj684sm9k27owbRq9qO6h
a3zN/tCTvYX6VGTJs9c9OfRdFMOmTX/K3D0QBHjG6Aae4AM4ZkAOi31Sf98NXOKTPKzHkiV7Gq5G
QjlQiqO0o5QvNjWNlfQPXeReB43j0MCnpW/9oqB4vVwVjujB5+jU9E/PGR5F9IWIcNNN7YuE3+ec
mht/bm6CQ9ijijUdv9PeCzQb+SN9dehKyhgZhhygLvxCGRGZpuSlSw3+PzZluXMGfQ64YNlWhgi5
ox/iZQ0HGE+WWGHF7RPpuKe/CPDUZupbcBUkzgy/3S4ML5fUW1j+GxqHwuQu+qth0GU1ZuMfmFXf
0+xGp6h0o7dc64pNLYGLcO3hrrecF+VarwZ8g6OmMkiKTc6ZE+1qNckbKY3+NqdLbhybeGT1LCOA
252bP/lCeiE2DAiQasRBjgqtHgQs09pXT6MvKqjN8R47ZLiY+nWa03trJBBgmNBF/PYnhTLsJS0s
3OgtbuYDfaYs2i2SGIbAsGAN17m2d4CfHrQ5Wu/5+AlWjYc0CtNv5VcviQATALzrzYZ+AnJsj+SW
3Rkp2XNXtWd07oPGwM7cb7ZX2M/zKq7Zgd7LU6pFN83vfjKbFaSY3/0cxyGmQMRB7pr5NB4nVxG8
8o7sME+xpj510bDfL5KDY/aHLmvXFy4itK8hpJjQWt+lxE0a9FZd7dxSoyRpijHKEK/CBDmX2Tab
U3CI0mxvQ15+EfjA41YuOwMpQJblu5stj5EJX8qfWe2WHJRsqbZeRj4AgUwlDU5ROpMjv8XOo6r3
NGl36CfY9usMujhGi5H1vtECRwATDCTPHim7aaP71nC37mje6pzlul5zwFEdcciRAsCmwYt1WIxy
lwjqNcyazidhOt9G38pd1EVg3E1OM33I0rOtEGQINmbHUaXjru/abKvpHT8+8wLL+mxmy4fBIlgp
VIAk2+X2cPQ162Lhzg5IAOBYFfUcxMsU9qv3Bm0Jc0VazSGZ7IfEcq/9QHV51Fws0PJUFn5yGaUS
ApjHBssxqED/IjXwZ8uPYI4sCkxylnUyDBJEmiH3dowRxccwYOgHqb8ucsSeFl2SbDaPFGBpIMJg
FJhLTz8dXU7DZFw0Fzubcr47qrU6gD1Ar0fwuoU4DtbobBXDdLjo4l4rYMCljbGltQ9fWH02/R5E
9aBnAP+zq1gEvqTceUz14ZDq8/Nk2Vd66V8grxzYszxVpfPLq+wX00hPDrQqPVO/pIunVQkiw4b/
ahXTr9SiubXpxaWXNWaAhMfV0s3AqRk8ssoIDOAifWW95YTBFtnfIv0PC/F9P3DxnLTQMLgTqJ+1
VREvGF1gXaDmlAZtE0KMjxkqD0u33Gomt4HcYhOj7ah72XPZ3oywUXJn4eXGTcr1qzuLgqhATCO1
0mvXQO8OVyhtoWpruMnwdCCT4fPW6w59pgCxBdSwrHLnNLb2u5GWv/iLHelcUitDC8EeJ8heqqF9
zCfHP+ZuIrfTRA9w4mGznE1qs+OBHPT6h/OaCkI+ajP1Df7V6dBNSPe/tm41hi6VkFt7bs29hQIK
Jl+vj0oTOOeoDqYm8GCz43ft2Me+TcoZQ9U+TeopRN4AfKCi77GT851Eg8b9KOhasuM5lErKvWLr
sQE14JEuN99VlB9VluYQWaDA+8AxNrZZxVtQmy8pN8VDjKOL6l5N0RGicxh22O2MPmdGrRP2BEPu
hvNEOIxybkjRC6NmNeEnMgjzUCHGBc/o8bRUTF3bxnYfbTm/GH7ywOWJDbcx4LYZxy96wqlMzqc0
YJ+/rNv7PhRIwhSNgapTTK1csdoVwM/Ftym/vRjRjZJwiishRQWlZ9xI1jyaRoM2nC8IaRrNEDDj
tAaXluOhwviTt5uKFJ/KUJI3JPidI6Q0lnhk6Xmh8eMVJeXbtssfeiK7YITnvulnSDA1PF4wJB/S
YkEihhUrjry7ZYeptsZov4/uEDN0FjI0ScAEVFWQuivM37Go0Tl4yKaWTjtz3NkONRpaioru+Z+a
g9bQR4hJZsytxCywN5v+fLDr6JtozT3OA3HQNPFi1cwBZQvXTTfLeGOZA3sJMeytBS4PhtkujOHG
BNwkSLnN8Lr6jNy/pVG+kLjdVdj9k2HY3/7EZwEzGcOAKukJ6xsuRX6FKSeR1GzDcMBrhI2q9KcX
2WgIlkM+h07afJcF76+mKv7kjlg2dW2k+y6ub4mRx4+DZISIYbRwT4Gco1B/bag+m6ytWGYm8myY
2btMKIKLJyVDzicyUJ4F4de1eFBWfGIdLdq+G/Ap2rag+G/JftKlfSlt/1dDnIMoO/nVistsKJ28
JOcGcsS0I2MfKS61nviOBvsrw3fVuxhraJ9UXCf2dqnNQaovOOvTBStIDI3WNdWpqvOR4D4l6k6i
v5Cy/CnXVsRSwXBS7Xuv9QD8ixhcldnh5OSeGS/8ektGPHYqw86ntCLARQi/dfHwDXU8DpFmr4T5
bC1jFU/RVEa72LB+0RFzH3ux3GhKGfsW9eYXN292bHnTBU4To6I0NIGh/4tsjyg5hS5uwa0fp1fl
yV8UGdELQzZWybXmTp/eemd9m/9VElRdnQGkZrUQWWvc1ZBOE22QI9OHtsYRkQr7pWvETavo8LGx
9heD8wAmv6UcBWbDZJ5GquuA9lSIf267K4RVQBUwRuxR/ZmXsBOMqLFBSqQfH+zoBHk+v8R8SKKB
4TApbeKI0P6XAiqPnUb3nA6r57OZdnpXfHOga7tU5q/16O+xiQeFz0Vd8GnYzi3l6EonFDePMQgH
wjupx3nPcTkxcVT3yUSWx9CH8ZQbDiG6bPzKTPTG1oZobzQApOZEvdOZcnS7AvS9BbCMPO0qjIJ8
qciEB41fqMA1e7rQWYU8Gg76etvOd5GU76NpPNmA1BBT5ncVQ5EgXmGtchGKds5HYe6FtQWNXd07
JU19SrW/7dpg+E785FMvmXJEgwfSAO9WFkRZysRqUQ48ZgpQVIFNW8E2q5IxmDLtVsD29fNpK0p+
21YsP7N+vC3OjEUR9B3jKsPdIJNDNTYnzW78AILQOw17EjJc/jRV3ePkakhOKrqb/OXH6eVdTVlU
UDkdac+mfil8sgwCQhj4/DlomIWwECWXafHOAgPPKNOD3doyzChuZFWTIaRinM+du2bWTuzLnvrq
FPflk2zUScvtc+aKsE6B7LcaI4zn42ZX9R29XtTnjiYNhdFnIbSbn5Ysr+KbbaYPFLscim7qDyLT
aNLzyVBwCD5R8MRkZ4n7md7LzdL3NDKZh0SvCchkSMWL3MVQ5UCOkZJURaFtVdk8Lz3rajNlVSnt
iXmFq9C6d7qibY/8uMgkOkMEDYWYblAMPQ2dpce+kfNgU9Up87YgclJ6GTFa71rQSMozf2Z/7Z3/
dtX9NxPT33No/2qE4cLorvwCkwuowHlD7fm/XhiZS2UrMGcdVGv/pppmxEjrAV8lSfq//FL4oeKf
6v/1vwQygSW/aXMNXr+Tv/nb4PCSVk5z6kzcKtm19apydN1+ocv+v1WMVcWwCKb9X1SM3133H3uy
+Nf+XbkQ/8AbYBKrYFH1V4Tyf3tBBEjOtcCAOnO8GH9rPXBWG5eD74oNt1hTYkgO/+YFcf5h2zp6
Bo+Og0+IO+F/Rbww/xIn/p7JZONkeJQxGIbucb9YYaJ/f0KGlJtvWej6XlYgGKd++jYwP8OJFt9l
xhRm9AACh1R8Nr4Z9gkKcM0qIul0E7siyIuKjMOW/hpCEdJkPdiVt75rVvI5n0AjiZ+00r+5cAsY
N4rQ0aOj0aHzVZV8BUP1niy8ruJoucSxJrcAvLLtIAE0CuAG6LU+LYFjhJQxUoQzwu/zm+yPYcJq
1oBJfNVJ+kxInIMd49S2T6T+RQlBGoeRZhxcoIzofd5Kxjri9GoZ9wHqyCD2imZTNPZlqcujm0Z/
LAAGeRq5ITfXwK2ZQiFg3Iaxpp1OsyI0AKOG+hg62D4C6oPNnxUwqmVUodIIVRUJBcx+5P/x3KXY
xBR5xaXzh57gfYQufeajZ3zH5eAB+orG/uI0c0tEABAUaoBH2mboG4bBUrhhZyNuYIWz9qYBj3CI
BSNdX4R+pU4OkH+8tGddMPu18fTjshTeeo39M9j2vQMqGrICi0N7jZHJIcaCIFm59fNn2dInMTQY
4By/W5Xpn2SoqrAWCa2Q0cw6Oveu0WCdB1J3hIiAGw86dgWAh0jJ2NOFVoU2o2A81hZlkPJipjlT
INN4mNn+R0K33rbQ/fKBG6a+SSfG60TvoqBpF/uoMCGgXccHa6Gaxc35qbf30l5CXYOUOZj7gbog
25k/o7Z48sfCCEjl02nsaPlng2Q15dmZRH4V6IU2coc19hAPjubQDgfNjT98BXpwrKFxMInpKXXf
evVpmtiZudAQwUA4m2PCfTKdkqd5ZsuOUedBRbYeLjPGQFWwCE5v2E0OCyWUnqPdgZt6zuDxbykH
6/a1QS7S1+R9LZ1lZzMJADbXA2bObUqSgoLn4Tb0iute0+V4qOqH0S7/OP3wZXfqoGrrxWtY7gLP
wcKAWFJaX7XvHLPFmXYm0DOarcoEX40a2MBPC9xa+FWiIRY4UDvksd/dJQvzJKe8veelYDD4R/PN
zpvo6PuksxAsBZEzS780LXxPT+I0gG0O+KMli+VJx8Rr2GpMsC1VFB3eIroh2LGg1DH7VE4YxRH0
UlE2p1o1chvXZg1tTTsyh7a4tGiBixzxiEGLK5rlsroSiR6UJi6dXCP+k4zvYqIzOlodO2n85oFs
hYToopyVq0rU4vqBPwkz3oz8S+XRCOoQW9wL7lsFV4Bg7VHZpdifDoOvvdip/uZO2W0g1lgVBuRg
TPlXLTPhS9AxdVgGSPyRk/1RSLwbXxAoGLo53pa47w/OEMOnMYYDGw3wDzx4Pv4Fm0mB3MSlUiBi
y4XUVjmJu7zgYziO4ncCyoqgUnmi7x6GGA1IYWfiupQW1LbRyt/4iRBbW9A0nF0zD/fjnISrJFPP
43OXkWXkZ7oUw4l73L1Ip9tUyGtUeh8uULHcpC6v6iacJAWSm69HH5Flshd2FH+0TIr7cuwg8RfI
nWObieP/9+eyIxyDhm1U9v/8YH75rsr/wC/9z3/13w9n8x/raEQEATekjnH6n0ZNg8PZXr3POtL+
XwW//27UhKS9UhR85gOf1YPzN6Om8w8P9qcDZsi1TIftwn/lcBagFjh9/346r1sNi2wCsAJPp+rj
/5jfdJmgN7d+gXNgsiDGrJ46fYju64QAWxW5p6Tu6u0QAXqbk+UTeepNmY2iewxZoEjaK/SSp4n2
IZWxQ2U5/KPDzdrA9nng6KJNoLRPWYYZMyPDyC0F8EgaEWDKNIjS7WJ8t4X1K6m4KlkUnPS+CyyY
+k1K5vIXxMpD5sanaowUO/CJhp35mvsJaeOS5TPOA+SZJvrRdfnQU5N+zlpcGYbNGyxG02X5TROZ
Ds41GlrqxiL3K9eJm0nUrpLw25KoF6qauMwIf6+7lCMpIM5YL318lg0YaaAwJGHJs0lJOKufQPEn
mniUvXtllgkg5ZxcYtOL0kP6f1gmpPJKzsvDU0GKWqa30m/fC+megUS/Fn39kOnypejSfe0Yv6OZ
UjSzb295SaSPK3hpdM9RPD+6GQ3r7kCcevJp4s2wmWE74Qu2BCQtfUCPZBoPs0zfxsr5KlUdQ76a
jVPd5cme0Fy3nQj673BcUomXiHFbNbV+cFL63Gag2EE9ChG4UzRshChdYmVD/a48/21U1lupiRuI
GrKKHE0hSHEoVJWBgcUblv2ohLGPhfpqC4Qu+PAFVeJ8wTylLgmNCJ8PufL8OpgJ0Et++bpe/nao
pg/1pntyOSxCr6nPXOAefGmloeTZCWg4Pk6+fOYF9my62kellzeMhwpOB2mPWZw4VPa50Omasx66
rHgECD4RbV4NEipGzDEq89Hoq1cfpjl03/ogUXZ92fxKtPmPl+MZbbt7tJyrStnMKtU8w5s5ggpG
Sky1jyLL7/hJM9Atj45aA5r+sff1O3/2jlrp/ik7LJWNgDheiafUgR3veaEcPJKdXKyt+TJnzWFs
21+9k70NM4VCJkyiXAvaJtn2pRYuUfes8vk1SXHbeG7/F0mMS3Pc3EBi5RstcsW2r8UD/qc7b0EG
NyzvThPLL+ipF3dIHkwLwRdtNnRr/JCVGtugSEVQZs5rk09X5WJCdLz8qo9s4cRYPo+Vdgc36wbq
C/wJ/LzNXLt/3Mg+tFV2EKW2bYjmcXCoXaUbv8hlPPZi+ixni2LNlkhSPDv4pS3gcfkJV9t7Vs8v
HUcxNqWrsvEe6m52i0kG41k8+Xl37Ag++Ckao/QvTeUfSMfCFtM/jNja940Xmua8xYlHVkLfr/Oj
pdXsg+AN6+KR0uydUhLJxZBMHRXOxpHyIk7P7WjjbM3K96Gw/3ipuRas3Er6f5kbqLYQLz55WFyv
Nds9+qqEMTYE9JZwhPYyeBHliNNq7giALp/ZSz0hvwRUcZ16p+aYbe8iDcpEDgCLYB4bTB7nsdwN
hLI2nt0zfucGnZIWHJBoJ1rv0HXaE40nJytjunL6bRG7HxQdYiu1kNSwFpX0RMbxc1VbB1lkxxqy
3NAuO+IlkOthV+tPA+lk3wTNbI2AuFEaCwO6W7288Af4TA3nYemB7RnLvijU0ZjzX0XTUm097Ck4
PlhD/4gVdBexeCvi/jr605ef86gW1nZKCnT95qv1p5PKmothD/eLuRx7CycSNNYAmWzvGwhK7IKg
F9AN6hp7wFHPo629qLg5QoPFHaZvKeqBqJ7f/HEK0qW885HLY5o9Kzlc4opSYK3+gK193ycGm5+Z
ahGfimoqsNI2FKp9bY3m7LDSYM5xL4Mg9T5J7Smr6Qjy4kffZgHQJfz2WT3O1bj35mFHBI1sfJdd
RmU/kpN/QFl8QxgMpGbz0eivMw9lRVNDIpqDqLud6vXHJmde6uJ9V6nnyMguht/deUVymQtzjxJz
NjwjiGtgo0ly9hLcGz0iNFCFaDs6Oe0KOsHc/ljNUWBq1VNFv9JzM7t3cSN/GJUPfdcfjHrZaWsi
1LHQx9oEiorhLKvX+SuebWrBY1ZtGE5qJZ6yfCRU6hxHL9oPrdrnY3/WAZhqXnpz8uLB0eezIwTD
bTFcLJg3Mu7v0bUkK0LIQH4FLic9GYu8aVKdJmvaepRdzPB0IR09Ola7RWgirMfPO1r8322qP9aG
9QJjB7J9gbE2p7lbY6Hn2yxcbL3Rgs5qyPKX3teUdC0oexb+jZmaYVz4783UvWhTdEc98rtgd6TZ
y0/LBWBbuDxdVr6gU0Wkeq3I/7Gpc2WZyaiq5Jc32wcuN/sC2/zG6dzvyGtvaTo8A1XzOSf48Dgz
nQTUK1DGCasAl+1HZKd3aVv6oSx8H1qkNfOrNM6qs37T53maJN/yZGK5JRJ6qHLMPEY5Y8d0jmIq
1B0HWx9yuprbnljDwRasTkyVPOnV3GDIj/7YNly40nPwchnxWjmTh1M7nZ0u241AN/tkPnDTCgXL
sWpmlMnwNXO7pcnUv1t32Rrl6xual95VlthbyO6/RI2vjIu/2kw1lgHpVvPBaUjHa1p3cRP9fkpi
qPfVcu8o/ewn0UOrA1VH9/Nig653RSuw4pMZnXKrYh5KE4wFeCK7ZdrZI2lJO/uAZUXZVRqhH4ww
0/XzEMM+Eon2WyZUuCURgeTeLR7pRHjxbQ0ahlOfs1GjUGv29uUwP/divs0gdTfZxJ4py6ebEwFU
KZT2ByjER9b5L9nUUaEyzs+2oiRlyKBpR0qx0rMCtynfMz6Kczns6XoCReHV32S3weTNFg4MDHpy
HCl8t3gVy7JOdmhGlEb2QQuyZ8kVxnnL/RoJ5O0l8x0meMwW+brftT3ET95naZgV6AO0DAUlIBiq
aI32oEGtf6WYfNfRacSXu+srytcqK9t2c/Nay/FkxjM9JjmlSvZ4iL322UowKAwW30D6O1rMU5VO
nyqWOynlodOjF66NmGPULlWMm4R6KggN5pAdyGMcihXPwFMCD34Ks0puibL9ylNvlxfdlYXCHoY0
nvzsITPyL2xtiPrztqngbEXOSWvkifLNw6DxbKXjIWPL0tfNESN3AI85LPzp0GQ1QEetMLe6NeOo
XTPqon72lvETFD8ft5aC9YEo3uR9dRQ3TE2CDd25n2ea3h3MIb5nndmzvlrzpNbe5R3dzJ+OER07
yPp2hrfb90+wT868vXa16W1FXE5h1Vanrqu/CKi/WAr8a2oSXVBu+aJbIlhEvnc4pMCHHFQC9YIr
YTeNPD/u0Z/sxyGF12HjwR6xBFGKc7A73cW0TcVuq4UlHci238FZJnnioHd5KQEY8AaPOAwZtYad
54pxB900D30N3l5hobcnMwbaAfgNZIw8h60SP1g0ANA1Eiqj3026umjjcBLYNOSAR6bRiC0MV/bB
wUysEh7PKZo0toUVAl6dit+xDoCWnpWECz37psqKgyQdzp7Tx3uw1T+Jz0ek9od7T5YcVvXFzMjb
SF7UTC5FQC1ZhqKQn3KOHaTH7jPLIJkPsgxtWT4JrX2DZWttNS3Nj12UfnaF2WF76AE4RYgXvbS+
dTe/eYPk/JGphUczYwyLRmw3QgpMiGm8HUzO26mPug2MRs5KWf+elu4olEcQtBeK7hLGTL26zDEc
znVP0bjoDenwNSreZvqYPTBFgwjoPcIO0NQzvjv1CWm3D2t2bieThX3APje91DqrIY2M6La2dLzv
fxlN8wF75/LSKuDxleve6bxRKzmdyyG980mlzoKO+9ne1UsfZimUxTw+CEcEMNf3Y9f9mLr6w53m
OZn7Y+x7e/i4JzELfqX+NkVjdHR1bw7RVRvt50waj3OkHdxUO1SlFUqMlNO0HGJR7N15vogo35eN
s/2f5J3HkuRKlmR/ZX4ATwwGZtg6pxEeNCNjAwmSCQPn9Ov74JW86qrq6RmpdS1TJFi6w4FrelWP
9vhfHLi/Fa4Njyt35Swfd4aqvlUvJaE9gkEQNe03k4wKlqe9AU6mZuTDYqD3qcJAoJgJwnBgR6ue
RmJ1k6lW2qtJA7RHIqubXHdnUxlvdFMe0i75iReeWaYAs4YY1xgquwf0cq5j41Iy6VgtRUm5O7ML
p9IVoENLCKDcTF79UJrqMHGISh1qyObJ2Jce6ASr2UL8pPS92M0RR05Q7x+la7x1sj1nXXPTjp9t
wVPe2YFBqWe5z/Jx4tPHocgqUMkAgdI3MUOUM+rwF7UawEmttAdTUp/jYbw1FOesyCOxYZdJ8GaP
TNV8Pn9FApxrYcpDYDWXNtc3Y3Q/xGje2V56CTzo02qksNPnfSDOS5TkTCbkLhUd5bIBvUM+1n2v
yvDbN/iiQmFDpk6GktUjk0s6avBM3bROTQ8lvftQhUjXQTafI2D/Ky/zsDRbjrXq7RYxW0V3TCzP
GKxQ4hx9JUom2T8L/QZlonluwKglQ0qyhfW/2/R09pCfk1b25ZOP2wR+fKuD5DtNcZ/ERf2Da9+j
0JUEvwcAaeO50Gtz3bqrHFl7o5rwl7AhdgiEAi9v5FlEQDPkEOZ7oZD3pUVQCU0XKzzUNqBDswE+
WkEL9Il5W44uTxO2Mdg0EHa83MPR3kDkoOFcb/KqeWAQjDeVL/1zQRbImdiIT5Gq76DCzfs8A2uQ
mGJalWnIeWkk7qGS4m2qWPBWLQmSccRZ7g7cmBIy2mUTNPfD2Jj3BeVJx1Gwm3XRdbcCMum6dfun
JQVE0OlkwsVm3GdFabCu3vB0uiZW+s6K3T/NPp0uoyDKPSKoEA1wzqpxg3Xi9r9rq73kRndSXfPW
LP/XsXAvzlI6hWse673wPyinndBf4UEV8jES+VMu2OxC99gELZWsk44eoJ8RlWDC3dlue4NTGHIy
qoLz4JqipPADKScbIWylrSMu+AWsI1FwuE1Wywe+mJ3b6KbzXW6y921G49SPpmKTHNk79tDjk9vH
OAQqOznYBaVPql7Q23NaWRvRmeqxTeHBpF650GNQtMhWlOqxaE0QML48ea4ugEIN87SliCjecMyd
dn7DgSvXZG7bAOwimYNwKTEmG5CEDdgurtJ2MIwlDYGaPAOqyo0w29V+RR9BqqIYDuxU7RhMw730
XHNDnzWHO797bkTfbrK2G56CgdYTq+/zu6GWcMCSubmMnnXHBtNcDKjV1yxTsmRmq4qVM6lhP/tx
QXmroVqChDZS6xAn6TbvMCqy3I3XlMDsh5i+mGrKqF+MqvFotH1+nEcvQyqj0NDBNbqyh+oA1Ty6
JiWrc3wVc13eI1wjwozlKzbRGiJbc9GN866GRejx3XkNTUadQ4ccR2TA4YvwmuIJY1ZqIgh69Dut
J9V9jkautqnOT2Hifk6FrnaeDoAw6eIlluHV88LHxePBn0AdcJ66BC6pnEoUZrtlsm/t4JUzA+2P
nvgpCFCsOJV8hkF+X1VsNALZ0r/Z3hQRQRBjbgwhMnvOB3OkiCF+cEAMJO7EImp4Sk3w4tj70k02
F1cMRnvbMJ6p89lZYbtzRfmdYZrrhunEAzxZuUWywewDWRHM9ei4J0Yo8jSUsdUw0oLYvpit8RCb
3bWcOsSPzr7kcnq3K+ybuTRBZDdfseXGB8yqEaXQiGqUfd4FigYoRvWdR2f53gEjD+tFfJuhS2l1
P6VkaOglluAedl3oz0RnliCt+xUOCs9bnX57M0kOXnryPHF6GHP+BfcH2E9tPQwqPlosIlbK5sbd
BDi/bA3SyejDc1AvvRfa+VUk5UOedw9Nod/DZr7EkBxSp6M/rN+Z+M7CwroD7/hUVt6uH8E60Ps6
zx5thCzSwPu7eznXSA+SLuMmPGiDe1QzMcd54U/du6/1wMdPJumu7op331DfIs7eHMLVZpScWwqH
xmig4yO9NsI8YS0viANP96Esz/2fifa4eRV+cRda9rHErrby+MGcCtKnJOg/VN6cpzi7tBOTZBYm
hyxrIXmGl5LWL1iJ7b5fYNgu6TD0PZ4N84OBNfwh6/S07ZXMSaV1D1YW0vbleqglkvtMjqHvGLR9
ujXaGEmoCjH62TXso7YiqQUtYLKzeSvy/rvhnLqKuaNzH8FkRba83EK23qdoCoC9EJKwdDzNbHNu
Ruh/5YvNLxvDYf0fv9sQi+dgMQL876uNm47gJbT/kz+xfNtfaw3xBzwXiRfTlP+01iAt4SuL/gwF
f8gTlsm6/6+1hktgwgFZ8Xd6zN89B6azcGAk6AlbsSRRnvPvrDVgXfzrVgOYhfB8hWdRQWL+163G
UtmmUDLNA5pNdKEc+KdVOZxh4d6t2zYcTzFwpKyhK2rh9S4IvyHD/+q0ENd1pD9LzwaoxQg0uNm9
05tkPVuXKsgpgJVUdl90gQE7MsTeGuQhz63iHg3sPo7bDwBtE45OGE+oetxGq2mU1whXwNZnKX9o
Ku5Stlf9cgmgs9KLfqqQJrx8CuiLVrl7TmJWibEYt7Hq8ML2JLPyrWjC4zQhExfdcJ29EupcWnTH
OdP4s5aY7mR7rFAFPRERkYEuZsmoot2f6YBgvEvf6kj/TAYe8Dr6mYnsnh6MYBt0EntZY17dyXjD
dvmoWn11SrfbgEROYEH0L6ol+j152zAd+xWR1U8jah7NNt4NttgVGgk+qX1Ak86Q4YPSx9aKdzRS
l7QmlVcrwTcR2qRW0HWpU36cxuJIyH43ZYSARfwUJZnahCz41y11VUHcO7912DTcBhwiidhiyRX2
Vx2CkBP00TPPsK7ohrRbFxI3ekB8c1WRVd2Zbn0u+Pyv+9J5rsnCJWTi8sQ4gBxir62K1zoPnrU3
FRsAQN9NEYZr8hbxgQaE71C4EBy09UazIHB9nRL+II2H34MxUPfniaAeBCHOj5xn1JLhg6K19HGT
69NLwg8l6gCNpYCgjCJa/pkDzIl1m0s20PEpUmyXvCB7ckwZRAiTJUvYLqlCkmFfdWF/SuKGrjQP
GGg2c1PDA84x7LFhNrdD6nxHS1iR7o+Vu+QX7SXJCHX03QCsXWARnoiRebY4KlnauKxZPmvbbk8p
jvej6LKMU0N5xOm6Jd0Gu5MYZViSp4yXZGW3ZCzzqvzRLqnLYMlf0ldRbVIe78znw7F0Be7HaVJr
/BIG5mnzPhRj9DjMnLwzmjzpPRmf4xpBTFsoc97FVzGBbDCoaVq9xP58Fy0UUyqcTGKQ5J0Hi0Wh
LQMDXTt1NjDEzU/KA66erp/ndNiJjChgqHJq1/HvbTErfceh2mehuM0oUl5p7QK3vHecgSW6c6dI
joJgQFtENrTuulIEW29uCiqm2cR1OPx5yq7HyOCILmCrwhYcELIMsTFDbNi2psp1VOLTmWJ776Li
Au9ln0Jy/MCb+znWyC/JItQxDb+C+Nh3Mgvv6jLlpOO5py5ofnHg1Ot50sU6jFs8OLLc5x06ikle
qRx3KRBdmWI+NOL4y0IjGbmI2ZCJ3qTaop4YgcVXGLuX2Sde747SXBqDkfgN47PwZmfHhZsseVbO
FSQ390zVAYOf7o6QxSFWFAlAOZASWGF9ioCDuXqIGxpke8wy64Y79XYcqBtOPH/atSMQAmyY85Vd
pPuEk7E4iNo6jHVw6QEw7hybE3ydaOyMCFrrfsJxj0P14nXeYiDG1sqSQ/vzW9G0dwY99avJsx5z
tq+r+rOWMLmpIdzMg33STXkLCqxNVpwxhECUBNG3jlNgAn2c/BibNNl7OibuMGjeDJEbp4QEE2d8
Qua5n3OlB1iRI59wVOXrlzxeWKRJ/8hx4Lc1yteonx9mv4TENQG7zX1WA950nhpSF5GtLyIGezOY
x6QV5zJC+k+XUUJE8wW45l1eRLcYi04KfnblNvKuHIjR0d2J4IvoAE/oHqst1SFLEt+AM3rVxeSv
xyFGdMw5/K1wgKFtpPSaILPaq1YPv1slOfm46q5if7udtKp20gLxizRAUSQF1Uy1FF+kCacLFTE4
xblgrWrbWEYH45o14VnO4kbC4nHWE94SrctDHQ7xb/A0Ty6psZVmt7xjSuVQBxGPW5UF+kC2+NBU
29KgA58v6VO4ydziEkN8mOy82H87LJjsJ507NWgb9A87waeuPGK6KrMvRhr8aod8XpdeRKGMG/2q
OOthyLXX5YSdRNpU0KTNTYjupKd+z30rhNaunmhVru+8LDH2YSfvGXPJz2fqqY7tH04wYbwJ5TEo
3E8jRfXK6kXVM/pd3MUVxW4miCDxJxeF9pbUipOfltlsW6fFpla1xX5UDgmVDoIMUjohfCxlq0wm
MTRkdDLeUcot4/yUusUZI/lLl3unQM7d2sTeiPlo+GkU2atXYsAGPrortX9lo3/v4ZOHbcArNrTl
deyr9zHqD6kTXHDM3v3Hz49/M7j4/x+GWdQ2H9ziiuSfhsj//t6/pkjzD5L0tsPAaAvJmvQvcwxT
JP0iTG64VGnPXubBv0+R3h98MYlY2/N4yvsS9thfFDMXBKECPki9Fa4Wxc/7N2K3Si6x2n/yxpi4
Y13Wa6w1aDrxF8rZP3ibXbtpZtlq5+CZU8TqIg9WTue/ejGRqsLy1IpLsNiORfbN6ZzLsgKzwKcL
irqtCHNHd8mU5wjFKdvXJDJXVJnaq9i2TobogDsT0SAANJ7j3ofFn9p4ZBYWQziIX/ZCZxBmUl6i
UdOnvrAbcnB7K69xPsUCdmDTyc7VM3B9YLkMYpo/EQU+DTv0wByAhnCbkbq4bBZbVntArmv0bOAq
4AECiyiEfGZj/DlDnGhz81oSo00gUYRdeSH7wio7orktX3AVGdyKEX6F0wOy0ILgjLHALTSxy7VM
3ZfUGt9knb0vk0FVm+chS3HiRvVbOjj0KIgHIBMoH4KVSwd6zLEd2k0JBq21X+jdBLBhlVIhu589
2MU8JihnhswRQ+iAWsTsgE9U9QWu2JwQRWiVN5uk7aY3egylS0ZlYX40uYG/pwOtFWfdUwYYBI5W
RkhqoKNAiWsHPCTKy2/dUog+mC2m44G5aBi53wwjVsXYdny0W3FPsTSWCB5Rbe+/zOzvYafwwnYo
KQHlWHBFtkkCdDdz6k25wE6KrJr2Ki1vJRyUZAGi6IrVWu8P5C8MJrr+wWFyAyp1btqZcKH5aNEt
sCrBrBSW+9jjdR6N+HEGwyJGIqe8NT9rFb+hfb4C3nsKc+fMXHhuvPCDt4xxS7yb0F0I4D2zqvsR
8FvCGPwLVqQXt5sxFfnmzat7cmBQX/2avC5eE5bvlLIExllClTHj4qQjFmLQZsrGfjdBNLH+dF/m
TDCgGTWMpoJHKENGvqukbW0VmLdD5VGznvcFIJyqMTft4vREMXwlcYpfBf6cjrnI9GjOD2VVsQnS
8AzSDPr7UL5EPVsAxiBrqR4/qJbKJ7sv53Wl/Xw3JqGChQnlzvHlIbZHgFPWS5zBZJI+XaFO1OBW
Gpak4Qx/giem3g0BP5A5Dq1htsnitou1wW7WAxf+PggVFqkSBruEFu0GWXhowcdvAuBmmzlvUFNN
PhXB7J3ctGpI/xKXM2dSTk09Lq0fBOImjc4L0XNpE7V+FbFXPli6/tWkjokrlHOc6SbudrQrf091
sDrZKimvzthdYlX/Fl0+UCfisLu2d0Tjnim+v3JI4EhZWzn0t/Tapynj+2zpq8x5MsLj5MFUdlh9
AMQdkV4uJvuPdSOrYpObYqGah+4hhhjKQzi7OoJkN776lSL4tDJhg+HzYBFJcvGkrEWnjvR9Zg23
PDaqVZS2D1zX7wTYQarF9aFuiwsrFdjd/JFjGNHaznufWFTYhuNQb53Cx607H4cYhlJuY6QIMnEP
HxQpXHrNpkj4uHkF/eOjFbOZ4ZDH6Je80j34lUw+NLcoKEiPZQjcBkUDKRCotaynI+EY44dBtGxV
A/NFAJzODGL8VqzHa24HF6tqnRsQhPZC/UeMUYCLsFS0JTiZfcp45dk6IyJJCW4KKJy7L4PuZo/2
BYnhyylQsArEUqsbjm4hX/qhOUAyvOeucuvT7gCp6a7wYP0bPbQEDOe3ruqX3m+WY9x5TXv4cFvC
WMIGMR+bmjPl/JAv28+yhflteI9IqL8rQVQgz6hls+S56Z1d7hbQEusiJkLWYpJKOexRKQim28nO
k9+cpno5HIrBPKieVk8odfGmqbr+2+kD/1jzR2yFDvG0zfq7LYQ+0eAAJU3yILBCmzOkO8IYxPOI
d8r9IZb6CT1Qy0MtyK8qGru9vxTW5bazM0X/3rT0iAwZH2vWJJw8Eow9HK7cBy/gDstO+B4z0VXI
IHjJe05VmVfdXBdwG+MWtNhcbzKW/kyl56SyeIap9N0p6jcSEgODry9WTiL1KVMAT3TDA3ElQ8n5
0cHHT5Qz29eF4ICDEy7iwU/4GXGFAl9OZ6AT/JH/TTRc7WQmCpiKcAd53V3j6+HdxXARQA74SGe2
la52XqoZaDgEDn3opWbR0mAZly4RWKvOdwJQ00rl5OeGej8n0/McOCeB0r+qjWbjDHAucAPulaj3
WOe+m4QO4bmbs3tlSH8bTbW/G7IBAhi7v0OiHQbqzq4PaDC3Oc1+pJQvbnNkA7i9AvckB7VFjMU+
wVfRUlyCeko9NjtBRgeChirDqMoRN8azMsSDvwkFmkFZDSa3AFYVPpidnTl2zOcWovsybXNFlXoN
0JFS+JzlTD1H3sHJKF7PmI3QzvUP0VY5cQeevGJAhPKq6hKyxlpPczlvZ2/8abmk/eYwbW9ZRVlJ
jiO3LOHJsLuPTk4APG4sF5YWFtQtpojvYuiwuvfBS+8Ris7sUKztTDucFbW9HxP9SJlq/Io9NtiW
Pau1yqp2gyKOzLT8S3Ds4grxiAXQKShcikT7hoA2WU32maYdrdnobZIeVP5E34HvCLqg8/ehroAh
jNZ9pxSeSLOPsGJwIE8Eu8WgSd4tA354mQbfdUebi9c9zqQc1lUTTVufY81SUvQmfUSqPDzEFdOJ
i213VdEbD6HTofI7J1jg5lBKLbmHjEgmgYVwP00LVqFMVkmX/rCi5tblzk235rljLoWi7H92Vfjb
NcOzyp1jsuwPgrh+4itZ7bh8vmaIW2u/AXdnJDOI/uXo0ScRj0v/VRYGTiv/o1T6bKDYe5P7Cupt
Xpl1uBt6/jQoRT/Z+sESgzPS5hsvx0KUL5hOU0te4vAGvvlI1v8aUmkxs1eevP401+MR4YHJyG/o
cLNRouYWR1u6hKBStVVGU6y7ovxpWeJXGoUn3OdfZMkPQcPvMezurPADO0no3ZRLZkFlZ8H+wC97
dhpJgpXWvcsifU5lk+/ysNvVIjkQEviq5uxlMKprXke0GPgdR1sLG1ScPJR+yl7LviYAmXQi72s0
owSBakUbrTyKsL1vB/sSGfGZ1CjyXtHpj1RUGaFu3ZCOlY9zNnibNLTY13bFdwLPcl2ZPK8TaaU7
O+guWTvrbWuSButQTR+yLMwPZbs8fpJEuWxirbd5HvzXRlOb1lQfYYxI0o7WD3oWnsYGCTKr8htp
qovB83tvTBlCYdhku9Scq6fRgWjhW1g6w9S3SI3ETXAkSTIeLDh++9jumzceJNMdjbPqxmlF7FKK
JgeXsIznsCprdbrqmvJxXvwFDopBskgHMNE3GVqCjaYwoy1k1bDULZVnm+7UtVGOz0aq70mXwwXr
xTlDpfBlmPJU6SnzGsyHWtmvYzz/jlLjXBXcZaI0eWEzDjeFywJ5jAsxXCSReBFHcFQTjC1Y70+W
N93QfacDu8gfvScQDGV4UIirG4niki0viFnVN4EWk6HJZCqkLVTyUKn96CX0kW5KNJwILQev2H5G
21GLyNON1qVbZJ/QhFdBOmep4EMUwqNZ7PwovM7oRSpTFbpug599CudrlGASFZFWu2GRmtDk/G1v
ci1aWWpuXAuC4CJNLeBTbPlmwRuzSFeFKBfLyThuBy+17mZhB+c08poDf8OPfNHA3Arb29iDxjUi
F++S+GKvOq2ENnnZo/QjDtKSW6KdfmVNVK50oe/tIj7OFkRZo9onJpnndsgokbFDF+bvHAMiUadq
ke+I4IX4ZK19gLJH2WqKxFCycVL2Z4D6F0uW0GFHp7I9+uVhQCNkXYyiK3inVN9vXJexx6RDFU1x
xhgbF/Et6edXmTXMBl3JpnoRI52STV9URqTgByihWll3XH8bHw0zH+xdDx0hRdvMpbu30TqjRfQk
MY7LYRFC85rqUpTRdA4upqjjd2nF7tZa5FNbWNGaCwsv5SKupinZCbgNtwTdFSJBegzSbAcs85Ka
5iFCoeVnPWdjbEDaRLz9j5c6/lyVORR2/O+rsuuH/vg/Tx/1R6I/sn/SOv7+zX9JHdYfjqCTgF5e
4tjWUnD/F7Bd/oFSQQbH5Sz7t/juPy7MJHs2y/NsHp1LnelfUofzB/8U0vcECzj572V0Xfk/UkAs
MyS/RDiIJ0t6/F+UDj9lsHX68DjG05Mc5/DQl/JDFq5zFxolpfKVeYsHsXbYr5SlD8STRdYTEVqx
GeYq+OHXHXKBFsYWaCcoxYG8aI7PoFTbPDd3oSuPc6qf0Y+fWig0mJRuZmZ+tLH53mljb+LyIM7T
fsRRhZMngtJKs7lllLdKZ8XKld5pjDFzltO0ceqh4zbU1ZuR4PE6o53ETsaXdubBXOolWRu2b42i
BEpmMYELu3kWyfQ9j/XDLNrfVtxZRHvZ5CupMFsl+2pIY5obKprY/ZjCm6XVxpmEtU8hRzG8ubio
yPWxr5701oPstxOeg6tu8pGDVY6y4ELQUsgCq3YmDdORmjqaQfPYZ6Q7cqv5dDU5YdUU27DvfrhG
9czI/BCjnPKUoVTRhS2dteroIxw8FklAgbfJ0QYS4I9sJnJlaXEGL+Ggpg7erc+lvxm84aEaFyiN
zO+tKuYWXS8Ghim/85vpLWeAXEGS63DIxPz3KZrIaiNl8RhXKy/K7zrHIYvcSP8lGC0cvcREWt85
xSG9gkGbOmvH6tqLaY5vlnK+Ch/ebNQNWyuz+Lv6HO5F7D1GKSEqYBA0UdkxGVntJ1vfM2OuEnmn
MZ+zMrHf26HCx1+V0TZYhBCcfJgyDNZ0cHEh8AzksDxSCTN2Ilg80EfT8ZJFw7TOhXWzRvD6JXUc
Eruu0sjBgfOz6ocbewBYJI73bufGnQn3CSDxdui9bU9p2MgidqVn+aOs1MFrvb2ber8nwXiciqPA
HMeJNNxFqvmNEe8hdyAVSWCaGIfe49j5kYRUZzYxngjLS24yUV9l7t+YPa1V0TesNKUst2XtZavE
iU9txL2XJ+XLUFhg4Zjow7x2WQeoNVkokPL4uroaqwPVYu8El5/bontvg+CqgO5gkdYsbd1xD/Um
IveSJ8dqsgYofiMD5xyUmzK3RpQs22Q5gWNrkpNgzNdMcm0c2692UvZbrJCUvrm5fHSo18ZU4fya
eGTJBV+f+hzdmYco3bYGiqPzL6sgeWENP4PA6S5TR9Q4c3hwIlwVtF1hizqDEWov4Kpx/E7Mq4zP
sDJiah0VCt+GaisWhPbw6CrOEYOE7BP3xrYVRGdDm/Y3RTqWP4QHrLWPEwm/ZorSl8SHjOElHqlm
s502jc9nypv8syPNu3BOSFFISUqDh3KFtRSP4syIco061dITWuQQgKGzOTOgX1AlDAp5y74x8u8j
nLg7L/IZsOOZ0MSX6/ZkYVxrQeXE8abTwfOUTb/b0LtoEACWRxpRtBS12F6/D8wM4ScIKf6kmnOc
PS6foHoqKk5OsrmEsNI2duQ8trVBEX3kPHStINBjPAgz/cz8/gX3NfwhGeh13Mb3qqgezZiZpQVp
g5XfJlghDp2P9EQFw1Oelw++wVou96MdY9EbXvYNm5d7+FNvWUiVueztxzIMLoXVgDF2ILjYODdX
MZafjV+3sIQHdR2MeDGg39dReSzG4mPuptd0jrEAY3oco/hXKzFJe+1LQwabnRnFEnNgcC9klsbJ
dkPhRQO22weT0gZLWBciy5BZbPVciv5MCPoQF9Mjbk8+7d10pRL5rtTeNospyZsW6gyu4SqVX1ZY
qZVTtRCIXCJUtc3iNEyTd+BmdyKYT62d7oxObPymhENkplfeL+rSIOVo27D50pTf7Lmrzoy3pgn4
iul262aST0xu8O4WWPdo+55fuTQy3Bkhdj5oUox3HMy0zIln2bLc2M4kdygu1BUKD1pTwhFCh+1d
O9LXEKRNtfXI1zFAJ7zDY/RLeFkOry88WiNtmZnKfwgYyts0UN9A+IEJAoJe1R4h9akxNEI1O1q7
ZvXOtg7ByiITJdGCRrafu9khaDrVHuWTouH+p0IqeKXdnxJPlrua/7MHWXATlc1TXqMXp8QcTm1G
oaZbdRfXH9h8UcKWN78GCWR7nq2fciauxVnvqyUD5nt6I3X42Vn+Le651MwYplWKtrLtlHPSqr/r
FVHQLgB3Zpp1ta6cFlecfLVm+2uwfdau/XQXCnWxOJVS88GK1i7DJ69X946CQNWReWOjILndzBJF
zzzXPuB1NbxJJ9/ZdnWs0sDmx1YYusaXsLceONZ8QAN+iSJOc47n3pVj8NGRr9yYTraEYYOTm6id
VwQgLafNNCSndPbuzXx46LJh78jxPJMXAIAdX9lSM+SSxavmh4onETXa7d6ZFuBW4JNX9D/6sWCF
CUk4BQ2fDv5bmtRHUddw5pPmx+z1D7B5t7KjB/qpFx8Q5p7xE7APqGl2yq03TZyZaaWXLJ4T9doZ
cNfidliV5njPSN2gu0XUQVk7ePb0eMJBWqGHH5NcbIvA3EZedkXY+rDT7py747lOWeP2HUiS+RqO
48EU1qnqWTdQDwJnK7r2qv+ybQzLU+98MsG922b1mCXeiazf1ZL9bdTyHE/Fj5pdCRB14yjzcVdX
WU2EoTlbNYqHX+zyQh26Qtw3I8zPrNyZKbeMLP7E6Hzwm+oMpBVrEhzRrD86lPtCGFJXK4qI1wTf
fmq+FUaIcYeXm00NhZC/46Vwty69l1Sbj0MBn5qTUlLXD8xRaMd0I6TMZ7x8lElM6a73hnPhyosS
cjMmwjtBMd87uMCVHC+BZoli5vhSksX0rw5zEWznyjsWYfFYj2CSDfHMljXZ5G78EVvGITKzizOn
b4bf3SYd2Fyjqj5bhqYKsLkDuExJjPSW6Dd0ZBLDvTrqPvE3pW39hMLJcDMm3caJm2zd+OLTKkCC
JGk5oSJjJrQNrzx3g9OznklevAkcU2aEA63jORWGFH1Ztfxbs+B/fD/VUgv1/zjxdMk3h57/SzvV
8n1/HXbsP2C3/Hcb3D9AD+w/cAVK4bCitT13+Z7/Puz4Aoyq71guaAPT5Yzy12HH/cNUDgtYzyL0
qRjM/529LmSDf93rwjsS0nPwanEW+9MN+Y973WjIcuiYhLiCTjPBzkxxIk+vY6u/S1EwKxs57cB2
8t5olFtkc7LLef4xwbRHU6WovajIWefGU0XVE4kCujk7uqpnW2drP4cJErowhzKjfKg141NRloTC
PPhB3mJyTs2QjsXhZpVeT09LdKxTJkgfvhoutCHGYDMxF40gTUmj1cp4LZ08vnfDabrYLjcK6Qhn
bcSdx/iJC7q1wbyEUUME2PG4z+CI+dA9ezhrIJuThf6ndFP10YZOtitCAc9uAOGLBcdgazS0nfju
ZwwjbUESQUdZ8IiWV3wCp4wXqqUz3ud2XxypfhnOfBRpJXcC+9GIjeKQ2XSjdyx3SBTZYQy5naB5
VTsAcOhmZqI4TBivsXrDngQPV66VwcKLNkzv5Ph9SUobgrxZ0pEQoOQ6Y3Fg1Vjiz2wfA7mYeAqC
9sraNQpiwozxXEvjYxyDvZMC+81d5DucGzrp98WweISS4LF1GnftNEuXfFGycEb8I15/L8Pkh4e4
igo0vLZmAEWYplyacoSFc2/Jmo+9v8/FyCE3GDadSsgS6O55NhFxgsG9MaU82wXItpCYuSN4Y+0k
XbP0i3b9EL1pt8yOfgudlzcMI7jdPJjNfKgclqQESzZhNd3F1IasKA6kq8Kl/9ZSAWQ8supGyGSe
9feDl72UvvkR63nbNOGzzGeib9gTVk3vPdlE5SIruMGpfjRc0lBD3e9roIeOmb+B+Cz2tZTHfh7F
KaiqeKXT7M7yA70xh97l2eiFuyoYnlkAf1vDqDeznlkOZvLiYGdln4pFcjA0Y1Ob/BwrdL+0VndU
XnCWrxlKI3FzLV46HYa0CvHyWrkk/xhG/d0wURrumA6hnhQyr8YJdu8NvBT12JMo4oHrQLNeNV2Z
71JrgjWcCXeTpS4St2t+dD2viMcIVqMcEOGEfQF6kEPW2J9qR1ACwQ7LCBoEW3/8LeuSM4QN27mk
hhBgeJhvMyoJ1mVn5YeoqR4KU2/Tcn5VYHTWvVuOW2/I8e/z0rn/xd557EjOpFn2VRqz5w8aSaNY
zMa1CA8PrTZEqKQ2aqN4+j78Z7qrFRrofaOAAqqQGZnpTpp94t5zxZssQrwOHgJVL46yZ2EkIxE7
hNRaIIXWwLyrjde2gI26/sFkX3IQYZq+y4xpQxW5zXryQLU2mRvQePdfkXAYkBp+cwVV3t+HRNog
aJgt2IMG6kZNZQuIMWfqbKhzGIjqFiPzZcAgtAFufwhm0lCcAd9EJ/DUGlM08pyDVWlIBNji1SdU
wiUvuw4Nht9wCzs3HG86MnT2DkKuja1Ak0ZWfVe7MfJSxdcyl0V/lpFdbdhl5+x+JoamqaKkNdHt
Z3Wtljszv4sNM8XByY6I6oGyqGVFEZCycw3jwT3je7lQI5voxtrwPnVYWrF2hVmgekqBMMf9EIfu
uh3ZSKaWxfTTL4OFshUcUv6Zu4Gbfa08tzsFjhZPLg/b4xTn0V3a+T+hMT6AMit+0iIw4Jfxwk4Z
BlNtJD4m1e4mZFuPaoM99FTiAkh8pgz0irdS6n4vWA+s+5Z+VJY16o8m817Zf5O3Z/jyrhrmX7Pw
klWLpwrDJuZ6csYicFTDezyDXuvJhlvhqWTyEBO9NVeWve9Lq96nUpU3jcPzPLOnPMi+GHdBl8dr
ZflX2kjBzpx/o+NrHLambTIm0vl1nLAgFt5XUohHWbNKrdTDWEHE7EKyyJMJmrtdaXaK2Bemcnb+
157w99jU/G9nru+fLbqT8r+oQJbf948KxLcQh1Er2G4gHACY/zJuJXIW3pEfCLGMYf+9P8F2fKCI
nFaoglAX/qMCkX9Z/A4fThPiMsf0rf9JBQJj6T9VIAx6beoPih000WKZx/4bZdlMPgqApRlVL3/o
B/NJY5UijgKf2O0B6l5iNb7mSScPZpKAssuAIiXoeNj53JG3CXfa1eRt2eB5c+ARosAqlfXZMY/y
13j428OY/iDPO2KmBcJeOP2uGtm3WBNrYwf4bqbQctddwSilT28mDnt6wmA/jrKEX58V2LYbH9pO
yha39svnthyfrba1dlPdBPe6Tl5dXGAH0q7qIxaed99v8hPej2I3cLkh0iFoAGU0TikLYl0b33QB
xr2mNwZCaqkSiCE9pmFzMw6ERBCQmeEHp/4vbNtYc/p/mElxzg18dkAlGU16WG2ZxHx4I+0suXsQ
e9n2Ejl3QBF11orPh4Rr1q/NI2PH16IMnvOyjXZZVTCQaNUjUrGXNrDvu8m9t8sAbk0pOyKU1GkO
nYrZQ/w2uDMRbh3DQXuoHrsBxKDTM1SqcoNEPnD2Tbc3Q2ObqWBXCuODx6UBEBHss4gUgbG8agmq
IDJvWqdiVmGbt5XtXQgbAjdElShz67cMetTjzW2n6chiw2O04DnPiki8Vei5BwRm/OG9NtYtttyV
EzD3lFV6QfK7R/118Sj+RKbvu7ndYSFBlTMVL1Af3/RiOeC7YrgzqxtRT2+ETe1rp5xXOsIfGJDN
5wnEiRE+q7FND4ZbHtqJPrgJrO85XtI3GO4xY3wlQPkDdcjJJw1tzMlmyFmKG8ZHNde3dTJhBpGf
KQNz5gQTrVwAeGFQa/yZatWn6ZG84ltv6M5RibYxnJBetCkX81hF0C9sEx9H24Q7SMLT1om46i27
Og1ShnvmoJe2DX6Qc1McDIAAIwdzpR4cb5W2jrdttB43Rp09gKaASRU1X4gfn+0uOku/UeuxS8ot
zzggTaeEQ9AyXq2B9PIFT2gm7HA4Jt6SieL/AGbh/wSkjUnxOkn3hnzPmwBHHljrB7b5cP+dIyxv
aJ/sJUFbrg2H+wbR058yKbyjGuaAWsc+hHJ8QQj+HLNijxL/xcqbg7a7j5IOHQvgNOzz1jwkxCd1
A8GAzPoDbDrGUB/90D93s6U2ZMEToMSGeFX1NKmyabDVE6qyYJ4f7Kq9Bgs7KKI4rWduHpzE2Uk4
/VtU+K+lMx2YxZ/G3iBZZQyvtlUHJEGNuG9AiPGN28iaCcv1sxbwf4y6jOQYTEzGEFBTQGQMBsWI
MiofXSM7lOjGNnTw317h/BH50k90dNFW2Xxy78M2CObnvhEfvFw/o7bv8FdnZwP1G+G4AADGPHqs
Rvmitbsra3FP1PZ9lCygInccNk6P86b2vkqfXNjZqZ0Dc7KHYqqCYzx75MqnF1HnjyEW7iQBoMTr
vXIKvqfAm1ZIC9/oQTa8fY+JED9jYg57JHnsnsy2XjnLxWy7BQMQ7mpJhsDaXa5v1sxoMFunx+U7
MaYxXPtkLhd+vFz99VIEFC3jBubHGO6pECwUB5tqKRomi83rOCJdq6koxqW0IFuN+fxSbuRdR2LF
UoKgGSZ0bS57YO/ZbU1ExUp6xs+8BFgaSxXTdfoGvIa/mZcKx1hqHdsSVD1L/QNS7QEV/k8ZZmcc
CWKdzWRHkiw7PcZpWZK8kTwTQUFKsY6+60KRd9DwAsF3Q1gZP1UQJlfG4m0pJ2zUUjMSzSo/3AKt
ZAPSflAULqeM/miErzEvgf7wmOCUvsvJN6mWgq0Ktx0xiztiVkmNDMnxwtvFGitnCwctF3iOCI+4
g+4Gt7+TyN7KpCaEw3zDy4BSTr/mAq4myjUxY4KtsvxZdCN9KJCKsJqq9bzYokX9A+Yo26C/rDZJ
wbqhmoVaMWonvTcrIOHQ+aLfOvVljdBLviBCuDHDjrV4heSXqU+04sxmmu/AUKFIPiBCOzHLPudd
swz+93YoH2TixuuEAEMKteqYDYSelGawbgdjk4T1J9QB1jEw6ZtaPDAQS1ah9AgwTy4I1+7dIThl
ULXo9dgcFbYbrQaMWyvRuXt2XkdZ6vRgMVzlXOezzFsNZcnbRQZ8z1bzLyIEE8I2vt0qZ2JvtLBw
Etk8qER/BzK+zTVyioQf5GmG3W3JpDEB9qNOVt5azLvYuc5E0U4zM/8SdUHu1o91JJ8VN3EooFMk
+sTL9WHPIPSgG9z79PzE0R4ZV9zNPD96jra2YmUp/IsULcb77ErBaq9Adm9TR+07K7sbOuLfU1zJ
AVB1x3koiuDcLQT9UaSHQHQct7G+tE0CHMd+knl3EnF1LHz9KmeuxSK3brxlPG7a4M40R0Jcjy3P
MuxItEROlu5Emz9ZrFuAIXJqmeGhyesbqzJOU5fzsSkXXCOAnACmTBTJZNWZfPUB1wpivw4s7HLW
5eO+izD4Il3/E3nJQ9HW01qMPJutUf/ILH83reSYJv6TREhWN8mpqwDCa6u8+EYESboF7O4Z5Y+u
mmNWzg8mkSRor8b3tmbWYCNOIv3TX+UKGZ/su/sJZwtSTSs58fG766oBSMwtFLwqRRpWfsvrI/dV
0a79UlwNkfx41fgWRY1ehVnzoWtk8yA7wQ3BJ76UyfinlJj3koZfgObaOBSMypC9D7cazi+42Img
lsZAr932X7icGOYX6WMcc7w39Zxtw3EwdkjXgAh6CDpYn+VrI+/ZJmuxCqP0y/Fw8aluYlbvYL8T
qoFZIK/Auk5D3fko7tIX/gC9HSG5HQJ/kX82qIdVMkSb1szePTrf0kk/StSBqIuQK8nuLOPiAZIk
q+UUqXU+dtyHNhdCymtcs7ndpI53rruYg17H21jrAwB/6FUt3ZYeeQU8wx72sTT48U2CvnGGa2eX
4aVkjUfk11gsCJvqY5hZR9aMk5/qzHIu9uxPuzS0vU3PyXMIR7N/hsjH0alNhgQmnC+D4BQjtG+E
5wQPiRimx2ywn72sBdblftcVexm/k+nR0L63b3QYHRsTFBOyinNQTtjXB2u5gLioOHH2g1vdNsTJ
zp35Z9TyPbKDVwxoySaZRoWxME7WRJVwxPSkTiCV7R3ybyqjYRhB105bshqAMbJ82LmqpyPnXOkr
+Ub0MSePoLvsczQIMrX10trnmxlfP5gY03v8e+r6v9Pn/9aafvn8/SeWv9E/EdP0X8ht/tWfHvh/
uZL8d7L5/L/VNv/a/wXeX4Dw4Q+acPFdALz/ZgKN6YhOMQhY/Lq2oHH8R//n/eXay9yaptEEZu//
j5xFwlqG2f/OWsS56ziL6AZMls1E+z9gdwubZZuQ83zQhKOF6IhJw/FPYewe7Sm+yazuwJiNnCAT
ifN8CVRww4ruG+A6QbKu/SBa6zE2hgMCnMdwqh6ayfphDcibYGcvWWy/1jaI/ZIw8xsliGWhZuwY
DtlQ2DQOudTtym2RBeNaGH26bWpFurwz4DdYpD2Ow4vYq9cozB7doYTqmxvFZRbeb0iZYIblTeZK
8B2BfoXudY8APV23mplaVeCCclwLHgg/EZjRBR/oI7PTHAdxjlyiSl+kIf11Y/Kr3VAGcNooBfoS
bFxa1RzFvPnoPB/z0jzrxkZVmcH4IcmZapqx8kCfWzn5T9uUF62dS9nVPS5i5yW0qwe+0LvBdxlV
29eMPBjEj7gtokJOBy+xfzp7vBiWdYf/iCl+ik65mzhuWfldxnCyF17hrV/Ud2Ft7ZKxe5hoLVDY
vNaDxdoNh2a/VNAjO3F00pG5IfDzyCm5F95wiar6MOfdeXIyk5mtd7bRWQJNqfc19FyEJc5bbHqf
WZsR/DJ6HJu0eyqHBMj3Bda8eQzdBkNC+TQ37eecRXeeTG9R6j0pXCOGItOqDT0KzrlHTjqdaGMP
bkMRooN6b2awNSqN3CRERZX1dKQyePCN6sZjtKjgz68SMV+IOoC4GxLbXFQC+QAwnNAawMO6SHCb
+jMY1YNhe/e8PLj6Wbrh1P9WyvpSI/2chvQCP+Q8mfHO8nya9jh6pae9oflxtxMCrEB5N0UIYZCc
wcYyj6TZEEI1HVtTvKLinFBnRBcROAeUTHCOQ3qM4hX/6L6px49CIVEKTdi3WcK8d8jtc+OUFzmE
0SZY0EmIT5CrAvkTZfyIE2GNKP9E1Qw9c/Al3pkGchC2bgRQwAAIghGfyJ9v0il4r6V8tlhe+zN5
tO20pUgIdunCnOsA9/FQZq/2gsrCAXRIDeRL0Vx+h/H44Ya42doi2CjN0gG6JX+XGveJZnW+cgP5
p8M4RFD0tYNSv8WN5K6K3m1P0mUGbSWEbUVzTqbDUF9RUTiweIKtaHxk2FjX2VrxibbjJStt8mfG
yEZJFF/yML1zCy/dSTu9JKCIIZiWG89w3j2BB9DMvKNXxutONM++g+CdeXJE0rCaFMxIHtYWyTt4
vRWJ3P5xNGbSCggDLtEfkr6jpq07mn8oHvfEvP+Ogj+ZpYWx64TzKmRyUZNxNGNUCrMEnDcE9i3M
qbsZt+faGeDdqIzMyMjIicAyz6lJOgO+rHZtoD02NQTrCqudD8QoaxV5BASUaoS80FvKLx9WLZu2
GOtAzb4FNU15lp74ltB3p2Xo4rZGgJBDvlUmHF41ePc2U+ktJm5N8PTy+BBksvcYb9tz+SeH/mKp
LNuHXnMhP8Bdewnr8Sw2fonkcde6T0ipjKKfuCqfmBkjhgCVkdu4SxDKLRVL+ebUIcbAanGHTb+4
0YlSUxCkkYNRUaJe6mvr0qIh3BqDyQFkJd922BJnNkVvbNvvJt+5Aou4wvjBatfic68N7362xW8n
xmNXOS+cVMZ26s2Ybz0AfyraZZl9iTjZt1FWI+VRYXJvTVojA6vuEXV/MVdHd42K5cRGr93xwQy7
0pJvsyG/o9a89U2PKLysJPZh6r9yAcjIUeHFTSFc5OahsuCrVcrCL+fsJl5cKlD3XVR87HVAZwP1
OVwxJmDUQgiF20DkyjnrtQfQszqkQr1acX5OimTaWZ16dANEiTZSwqQk7cIYs5H+zXcQ9wfZe9Ig
sBqQYqzspgKhkLbEIqr5XJRhw4doyE0ziIu/oFob4VJSVgPkgQndTGpU1kIFS88WGM911lK3GS00
VSWHH/SD/d7rMgtLgO2QFsfWTKbuVx4RNU1QOm7t8EWZEGtrLC47qxluKML6Z9EyRVOl+T531k+H
NZ9mnQtllg0mP1qbOAiQdUi+HVV/o/acV0mGPJR4Q7Ge4FcxCC3Z0lZTwC5o4adYYiaaGlL96MB+
kuEcMrsjAD0ea3XOTQZ0hVFfOUGrNZEX4yYSDHC9Rhpbz1EXFfEpVAXEgkzND3MdcNA6nrHDuf7e
tvVdPw/HPCtv+x5/6UwLDQ+KzKwAE+664L7YCqmfdcQOdswdMJdM8Vi58gjP0cfENbN1vG5nGzlY
B7MdOGzxcCWOeYwFc9ZkRJnOn6lOjoFn3usjdYwJ2MP8E+g3hVZ3k+f4+EoHaODAHbKib/jTNs5j
0QSPVafOBT6YXWyV3R5nUrCLlF9T/BfsYl0um3nyxQrF3gFUHbo2h6A1y/6Yg7paGYP31VtIUbuQ
OmOCKJnVKQhH3IMz60XsDyAMQKWihvRpG2deEDrylT/rN93O14wIl4Me4QoCOkSnnpd0J+hcMuW9
lkZzK5AOrgJ/JM0MeSzUZJQohr5JO5TAedO8kvYCckcufFviLzawThqShGobwxJRHiEhy9vJSb96
FyUqZtUQ0IZ4M4qm5xLmbSmZJ3Ga+fa2apMnVmZi3aG5XyVTfgMPmtA0F1NuQJ+P6OQyR+MryM6n
xgpTKMTQx8rpKVLFie3cTz8658GiqeceQKrv0oh4gXUV2FnXvt2CM6jZdbd28N3gk2a6+TWFrApL
0uPoLnS7yfvwJQ9ddx+kzatjQUt10nu0Z6BL7ZxqQ3erXpPNS2orqTQ2y1oaqypAU4AdFDxgYMcI
uWqebvrATSRzbxV19lfGcvzoA1jdWG1Rn6Mh/vAi5AxqxKUeEcqyJv4Tyw8OlFWbZBq8HsJmI52o
fWA1InuQRMqWNXkNvr+APsQjsmobF+DkP8Qhkrl+OpnMbLbIhT5SbutGMpGkOeOq9pAuElXYVkiY
0sq7BJbB8CZ4bC24k6Xl/AHRcVs15NTOXBIB5RdIOGoUpob+ZvQWgmdQ3dFuBquxdj0WmsMRvjNY
kIE6CqDJkUwNKjXBcBxPLdTRqrsbxgy4rv5wFfLKqO+9WzB5N8LPiJ5zJ+iy3XmsgtNo5JcybZKN
apnVzRoK4yiQHeUxVZWJ2XaLnizGgMMbjvAP92Bb5/uAif8aP86uRgrajtmbX6YTel9EbXHh5LAV
8/fRzdQpxm+3ql3zoe3QeFg44FechR8iJn0urkLKBJc0O0CY7/hWdlnfc1PZJq3ykI0ry0yXgZUB
+8wdjPUUdx1pNMlbA/IJ+zHoap/RmDNSHicB6GlLm6DZHV2tPce8GIOINwlIf74Fo9uk1XSm6n1t
B8RSg8Sjs4RpyByPjTUrsAOeRc5FAntoQnkZtvEv+Vg33cwJU871qTfR6IGMSdmeDvf45R9VBR0X
6NRInYmSW0fuhREoyGUsVtsuw9bX2mKElm8HGOlUuHZr50M3Bd5uK33qu2k5en77Qu872dBg5Ggh
iaMy6PU5n6dv2cwvAmQIX97IizoNSJVjDo028hye2+p3WMZ+tSdvnaJ6xFTKxiPLvpwBQ35Y3DZ2
oDbpZDovrcszXuSVC/so8/DzWldt4oxC8l+eNbRihCtGtYbGzeSnGkkRSpp5O8D3XCeKnKAsyH/d
NvosW/vOtLMfopLuW5WSYjB4HmlgHHBstr9JG1jyfpfY2Pqts4oTI8StmlAZFAbJ7QXve+LSq9U+
4dIgIvLtYGKkqBVUSqBMuNTUCHw18iG6upBXDHb8f0OEKsIUHC6P2dLXqM+cDTC+WzHhDuRNfYQZ
raDNU0MbbY9Ae8qCqx7zp4F5bwb5NBsINfNr8Rs29mboQyBgBS5Tlv0cJFO9MkdMEUWLXkj0oNLd
/B7CDAHVI0a1QhPJaWMaMgfA/L28Z8KHMrlx7kbTeGhNBucoTfetNC6TjtEWK0FnO+1mEA6lmO5J
mCFjvc12sbb8k4/z/YaBOkAhiaN29vsQQrnJbmrGejDA052qeWaWntbHqquinW/O7yLonpsgvja9
9SeE9rnqrIgdYvs+N9Y1bgvU+i7EGcvK822bV/Xfu5VVJXM6ss6Nbis0kgRbxc9ZDFUobq1zEvTM
ag0GoC1CVGTSjtp6lQs3RyFsmBbCt/bybid4zdZeKu8YR56KtNMrhPIoJyLuY6srXvnL1miB7GDV
ib5AZg8ZJGcYvkKlzPZi+a+h97+LEKtsBytuVUJYZiaHMiZKvkMqVEK2PmQA+NhrpURIbA5bSIox
KTT5gWP2KdfkBmgj/pnpb3vpvjWZXAI05YFB06uTZPQqC6Nb1F/Mn4NNN/mHQso7rAnypKeBtUMV
PLcJlb6m2pygV616T9O/pt8yFlQCrvhlBXfWNZtowr9AcDfmAesDMnM4OiaewiGQyNXsCNF+I9C4
t8/wszqyE+jcbOwy6NXoNgjguc9Fe9EJ8NGcjga5N3tGVRnnsI/45EbwvcXkvmY2OXmGAF8QREB6
0ZqH1AzJbxdG9YbyjILRIVSGNpPjv+WmpuiVR+z+Z7uPcFVYLzLh6YzZFbKvsDnZE2QuKPsQcxlM
StXA34tM1DuvQjLkztanVuGt3xdfQzUulLAtdTe1VsYLplwAgDh8Z0LHbYKyDf9Af0KaMvnZpK+5
73YzP0nXPoqp/pxKyMDuIDRS6mkGNaa509Q743OKGjePt0Yo7xxLP6RV9QVthkuIm3BdFeySQ7JF
t4SJ9jsxQwDW5H8QiHIbqGEHUgtzKE+U68txhcxrmUNOrCDkUjq2xmtsG0/ugKhpBBO7ra30I0nZ
RRSGt0SNWnuvjj9KC69+Apxw06f2qSGVe+1THfYhXtskgc1spsGnbwZ8mp25ZcdJWhLaHBT87dEu
nK+2FA+Rif5Z2mOIf3qi+pXJFaQrw+4Yt+FE54Mvo3rUBL9sHKcstx7LqE0dqvicjtkSMO7e1/74
5bIj3/GMv84TH2IadiirFkmgtNROWqF6IdtPrexOeWtrcNM7heWckXDo37vG1J3I4iaRxAo7uIex
uAMPQmXhA3LuIoc9Q83ICRB3uYMlYbLSqn50zzfSWpG7ogJuTyz92W96JrsTdr+rOQ+Na6GstxhI
SlOU9dVZIhTQFzfnnmh7TCEECTIyJqmhs8Pb2aZFd2JAdUr40c7LsTbNbRteg1h06MsCFGdWKok6
dAmvjdDzAXYZvi2WNhjLQnJgQzFXMDRY/K3UzME8hLaF7WohEnQW2e9RFHbnItdAaD3HYLIcDdvl
BuipMNL4KfP4QfHQJsga5biFTACMYR4R6OUhww+xjDMsWmfTiTYMQNxTYgKFD9t83DTdEB6ctqy3
OTyavSUrhjEV6BSKrF9UueI4ebH1bJg4+3UxD3tq3eSmCtnCjxrdqVWJT+VWTPLMUd/GZfYKRPwh
afS3MJMFUJaTDK5ceGqh96hnoBOjZl1KNiEtiJU8kCNG4nyM4lGY9wZZDSgdMcqW+Xdk16+O76Hq
LJNyV3Cy7wcJQwbecbcr9ThsxznLTiOIhX3vpcfWzV5MvE4s/WgzLd19uZDrOJRdlPCj6R2asX3t
Ux60uEWZWi3O4Noe4r09YiYzvb7bW8TxwskMyXDAVRKb/dnyzLeRSmIVeHOwJoHG522G7O3Hxyid
nC0y/BsIGyc7808SYhmH1PAgDLxLXeoUyMtpFvKR8CjERwAIzasOKAvTTL33of4el45qGm9Kr/sy
G8NaRKwI/bBrj8zGrA5nkO8wG4w9igUiBx91H3+EU3Quc/SWzRRu/Flt55CuNxKkz0dlz4XlIDc2
WBnNDt+ZUxrvLATZ6iCBY9Ajs60g7WCVJ/pIgcajNoGFDEyiJG0asaXBlWzLDDZfHGag/0cEalU3
33axPqUi/MjEeEKTzUAEHY1DlpBwOQGzonr/35UFYjGC8/7+HP5fZPLms/v8p18GRd10+1n8/t//
8/6Zf/7nVcXye/5Fqib+coW1bK98jxYwQMT2L1I18y/fBnOGlN5a1GL/gKC5f5EpyNzK89CjOdi1
2G/8f7G8XH6a5MdITFy+64ngfyRVWzR0/25T4QX8RxJCKG1JHKX1HyBos/KpcMNS4/8HaKBLQjkF
+QyrcRx/DSKsz3ERD0t8iqIWILYlimnYagOhcIWcQXEWVCYe3jZ27xkJ8C6rELGXeC1d/z1TlG2s
AHyiVsrslHjAHKsSNsWYX1xS57DYPnhOuiUr5t6umTSqjEve79wn4J7eJiMA8Ei18Sn6GWa+cq+N
PTkbQZW3Ju6OsGEQbutKue9j1dyhbbmaAFQ5vstyzxRS44WTej0I2K5y6D5bbINwg2mPKWfYCCNi
jQOmnvFg3XISSH6Syb8b3CZNCPezVXWXCW7XhukM6iLn6lawcNPO2Uog1ytmpLBpegsQk12SqlHU
z5AI9KZ3uNbt3rs3DYcPFLamn4Teqo6Gj0lHh7HThMm02V0YO+9hRfFoUukswBzqmYUwB288WVWh
Ha+Hpal3kuk77QNSfWgwU2f5B/vjYw08lp6u/Qiwy7kjQ1RMNRMQR7/gnzFjy0PVu69r80649Ztn
1s+Ncj/zJXAhBeKBHVe9+VP/I53ux9TRXVBY9yhOvkB+Q7sB/rpNh2KJOSFkwRrkxjI1WLcWqUZK
LbBy4/nbbfoHKWFFFGUa3hSSQyys0R/lk37ymuIJUyx+c89/Hgw2ykkmrl5akNIc/Yk65l5xI79d
AFB7Gh0WEnVk8DtLUHexCvZx3UNB0RnZhpZPeVcMajvM7h+7Z7Cngqlem4Gl78eBDLMIfeFmoveI
ZHcJE+tC2gtBgSWXMva7GNkXko1W4Y1zzWhEoo/szp7Ua1wIwGOshOikB9riwpCryCo/I/SHByhq
PSEalFQekVd0HS3rCaT29AlJdIWvsjMJfOdm9NAWFeGX7OGRdbYwVp3NGr7ySIoQSXwoRZFC7ByI
L0uGX4Z+79Rp/cbHkbtq8obOzmb2TTAKuVAk2Z906+PNswpoSBSiD1SOr3OHCqUrc3KOjfpbhGxs
lg/AiMJzi70UVQFgHpTJTzPcmVNt0uzTkjHfTsV1VEvr0oc7PS2ut+JBB+KbCU+7DiZ33stBvyoR
TivmIpJJZvemDXvcTWR40w8PUJ69gU9yZA/gtM0ubmJ7H9RkpQVL9iy7T2A6xNGqENo/kZs42D0+
yYIE71DaX6ImUDBt7ydL3ZiFpuYjfiAutmlFrmfjBxdmzTuPVFwDZ/XQpG9daMOY67DPkrzcbtBO
8CGRqpsu8bpmOETEHELQsoPkthNsGAfB//KI5Z11gnYil0855hzllJuk6Q88cdm9N0XgnhxyqBLy
iZmS23gB4uSPuWQAqyUNOILwReSO1Vyrv7OC8/6D8c+Du4QIF8lLHRWkF2bRvcf4f9MVWC1L8adj
GK97VJZl3VobqAAB/acVomfELDFlybmssjsHjT0NtY9qrOnfmRrszJGUY/Jr3pFc3s4DQBODBm9t
iTbAryruJ+VDcrQgYLnjaY5sfYOuJ96CUKhwtChe/ZRMmNzl9Smpe1cDe6cNMkWCM7LSXLe1xaAO
gcuu1jhvW4tNbENUjYiIdvaXkGeSC5vd0BFaMVbejRojssyHPsCAIYc1gQzREf7ecyeN7mDPRCoB
jF5wYbEBLrsEFhuO18q0HNIRl5NS4FQNcTusNfPZVR/kjK1t5mUz5pFNim1qDuLXbuibR3zjYpN7
ZG4pQ19cIXZdg3FRyc+gZKUqU7w4VfsxLFQzp9Ql1SaRLLY5vtd58seOx5GYp/mKgugezd3Zci0I
M17b7Hs8nSuUW4AgjODUtgUQrdSiMurTVWMU32XonmVnv9gGYGeOQrL90NI6DOATHwplxTsfROYb
huZvxrMxq+qGcU71YLnuFQTGmZHbE6YbaNN19ZhH/qZfn9G5blq2xsLHaKHFAyuMfUNueCmDl7FV
Nyppz6FSd+x8+1XUgJLQzksTREiprPOQACU2sFsQRmPca0Vocyj1TpKZhwncfDXm9JxP84+Xq6uT
DxWXLgnn0GXuZa8ejS74LBryH1SCG5ID3Zj2FWCGhzjIz8Lrn8jHikAkL+OT1PcOsT388tMkg/ll
IDnnf5jPcnX15l1ujgyGJDlOnUeEfFawO+sLJHDTyBWghwneOT2T6bbuFgWrsSOT19nYFaJDkTCE
ZbYXkP5LymyWZqeocndVF9y2icfX5borJ07ORm9fI0Y3yD8ZL6P487dxtOiBBqYMNnpqbCcoI1rg
QsxiGYYODBr2rGBfLfKH1sYSfG23FNIsXBEMt5BtkDujBGoN8BGtzbA/8kASydLHHpN9O/my4TW4
SEozAbyh+8dcpQt7lV8wKGcCOEfpEEWq3yX08jjUmutgAOSQg1Nv2WzdxJUlv8dsgDeV5ZsKne3W
jkIQ1KqZNj3V3Ub5UAhajSzKnVkKCmRmILl1cG25XbFBsVhdLv4Vaa88aJqU5a4iOEbYMDaYNKlV
Y9UH6AGnKsTMPQfJ7+whCKYMzMihDKN1OsUMzlPenlK+lRmITHvwjW3TQmXt+/ES9cUnszEYHYMN
+3yBeLlRsPMmuzm61YC2man4ikoC1qjpgrwPsxflcVQnVfNKWOwyEndA4rXAxlodhHvqzWrXk121
7QeaTw4KxZ6iedZp9RA4Aw92gCuubNRVuSzorZ4xaB89BmZgkq8FLyWRw6eleXRIBMD/pTzrYE7V
xU/yPyaSD+RV4gvE7a7kZgc/saBiSBdVydoIF/RH09zXKnkAoMk+q+/PUBx/Ghl+BA4W8GJq7sa8
r1aY5b+E5Zx5AB5La/hn9s5kuXUkzdKvUlbrQpi7Y17khgRJkaLmWRuYdCVhngHH8PT9IbKiIrKr
O81yXbUIs7C4oSuJBN3/4ZzvnFRZ7Hkuql1JuBrKZ2vcRW7FbTxO7yPAWAT96H6b3hh3OgoFk3Xv
+L/9Dv0O2eP/rN85V/W/seBI/lvP8/vX/dnzWNK0ocGIP7LP/+x5/hJ8zlDtT4OwDfjZk6Zvop1i
b+3/2fNIC7kX7lIhGC/h4FH/Uiq6s8KY/qHnYbmrcAfbNF90WY5c//yv9hyEFwm5jNNFqvuYqnpI
vbPt1ZJLLIl+Rro45CARx4Kop4Mh/OSVgqoMWDDl1za37wXr3Z+0hiWP4Xc6LOl6jw6pwYDKbR7d
vPhy8vGB4eztYkafUGQvBSm3hEcBlFt0JigZyWlrluu46OR+ihakDaCRt9qwmM0ZPkEggqBCwD71
xur5FIoUIbpv34PYO4sl++XopiXrwL+CKPZh57LfRh1YQtaXw67N/dcJ1mE95sehm8yXFBQDp0pN
FwehbA/F3Q8Gjq1TKrzv1OOOQf+5m8IuMBIwLzZoJcPQgVi15jHjbMC1l6ypSI5w7KtJ9DtnIQGC
j97GynzcRy76kvC0WBXWCSy6LpNHEjcc9vwhkItmwnJkmE9OFKeoahS0kegExfWXkUMaUWxdD43f
19TT4gHJ1KOwl1Mxi/fW7hs4EbA7dHpjV/HV1OF3aMSJ5XTBT+x5xzmaP7skhploLmi0u/TUSNi7
oUtE3ph5nMZp9WQXjMZQHt8TcPos1EiGq1cEteKScymz88R+aS3zu1gmdrbZCFIiMs0DUVzzKRLA
NwrxzMKfjdlM1ep5zXthsDWs8/I606igl3H8IuGd+lT2n31HMpIMmeP31WPHFnUDb4g9fuElaMzX
6IEhfZU4kralA/AUPjAUDJjb/LTYks2wDo+h62F2gFVLrC7ma1Y5i52oJ2Wo4s1uaGeTUDcAtonl
xEmD8PBWW0736MTuUyKjV9qQs9/oc5SLMyrvOLBaflpyjPG8Tg4LD4/ZZWsJxDDAOAIaDe6RhBVX
S4wtjDpY49K2nmlkG7qIjrNzQvrc8mUEDIZM8caEEbBxkYl2r+qQSXnP7mvRR78FaUUd2O6suY12
HR0iq9U83CVcndvMsj/cJkyvkF56aqNStumjLO/qNrrB8IAza2p5FFhUmdSshfsjpCY6xszCM3RU
sky0evejeB2XY2DqZtP8tu3UOgg3cWnpqth9VlPo7xubZUSOUPKIX0QQoVswzuY74sT2cIfOWOK7
0iKrwevZPReOcPaqqcXFJBgsV0IbGJrDc1g4qHAoNGoPfBVG+ZCA1vLZKH0g8D5/R+WW8F+yy9yu
v1WUPoEF3+eC5YZlsRRkW8o3OXt28m4x9cNN5wboGuj6h8nBseGfu1aL236aX2qj8xhkgumSzqtX
YJ5phfk2WkCJWsu7y3TyopoChFV9EoZ6t4zwZdTthelPNNDh0hF+SCZdPT3UESONIieHuy93bBWP
dbEUQYw+dsPbtdBkm9zxK8+0cqr3xYz5J7uCTAzkHV337LJ25hy1STZ0yG0tjl6GVDK0Yc74NQY0
7y3FN3gsqUGj1ruabCp3BxQVZ9dezGzLsmK8XLEc6//PHKIpeD1D76xdZQfEh+PTN1DdDEl/KVOl
AtWMT0IAYAQRedEt0wEu1UNGwYkQjZZatO5DpstDoseX2cCp55eXnUlWmYP2hlXAUTT1rvequy5b
zpOF4tP17V1YYyzPpvYUdlQOVNIOARSaXJj0LAy32iH+Gyh00HhHmVgTKppnjUiIPQKuB6w/V2qG
DjE09U8zRO+1NbEOiO8AJf8q2K7vaDD3PpBjNWG6yoz5lgwbBl/CfpduVR8dNWaB3zc3vs55u+rw
VCQlDFXeSyfCS0nKxiZZ60xkQxjMXNWRjWzOt0mCbz8qQqTr2XW84Nme6/llSBrYKymwtbxA9t6X
t91SSc6T4k4Zq2QQF2UbL94257zaD5ryntTfmWe6uSJG90ZldLqmQWbS0iT7KR55a0dx7EDpbMou
jwLpdWu6EsPjSn3KZXqNgVxtpS+Y+Mws8VoVXTJ1K+VLYwBqW6dL4JVZOMmaFCV0vNCRoV2O+spl
gsr6cOYQWfxqm1skpqeiZffGz5MVcJrj8MFIFptTjGGOV/bnKnMxYy7lR1sanzBEr3EHdLi9aUlI
hTvx2LJ6zdg61NBGtmE78WPaFcc2qdpoZYhvZioJm44IVqfN8lPdEjnYRl+5Q0jK4iSwkWcLPBxd
bVIggeh9hgdTpX4amT9B1bhorE7iP3cawl7mrzIR6aWBYHs7dljSLRTiIAKWT7AXZxcXoLZGDBKR
gSahHm/yGVqcPTwQ2HPIQwFZDMSQR+j47OLYqlxBA+BdQW66aqr5qpqHXT/0dEb2cXGjreMYt4zJ
bsaRaOCpusytcEX6GpeOsJaXHEzcrgXNy1bR/+XhLySW5sSS9Fc5pR/4Ey6yiP/WLR+yZnXdyfYT
GzydRUmEwVjX76hM0Hjq4r4eBrJco/EyJOtzA9S+5b1w3mqIpjSa6+J6iO84jDjdbRcub55tPQDx
3Es7m8ybmeYLBQtE2Cq5HnWjVujHRAlEmGJi1p8dwIdtZdgPvGfvjnKPbZS/1DaMr2JdMMYVEX4l
ynQfawviDg9vZ7jLIo341AKpdVtJt2OT5oSX7tisS9TaXCOYAKpni+7I0IpuUa49DRnefc8L4HaY
29mKviJiDzmyMuz/mo8hQwdNXSLuTFv3J8MiiXOE3nyAdOvyIYliyCvCBQGbdNiYOFgDbhDWjzp2
rqE5+4/8MMNNXkUmSRxFwx3sXed2xSk78lDNh2FoMSZ2Bm3KaryUVU2/G0Zj0CguFCyn6uC4+k1W
xC9HycKinQ+FZ8h5PyweYI0Vq+BYtMEupP9ysF4ybT2STPC0DOUbwcs3yAqiQz6y6W0VGUbs0z6n
BL2sPY+3ChUrXEwB525VOELzBTiOzh7U6PVM6lkQWfatyNgZVdGEy7lmCsO85MmktbIAUu0Wc4ar
FOfP0dJEF6KZ8yuRIYVu3f6dWFN2bqFzgQb1I1vzd7GIXdaOYIjuo/BcoUrspPrt1EXF/f/4zuk/
s2/+eev0UdQfZfQPndOfX/dH6yR+ozOhbpemBbLVxFny99YJz4vHhtqkefGUI9fFz3+xlfzfLLIm
TMRp/mo8semq/mArub9BY7Lo6zAfs+Sh4foXMnN8+78bWxx+OmmZ9Hb0ZO7KXvpL65QuldXKoTYv
MoyZGRSEi4Ur4+i68sNL4sfKx8iLLwzs3FJdeJV3ErH9K3HxNY52WgVj1l8MLa0KobzIA0CWbQ3H
PSMEpaDJ8k/PQ3Jglhn0uwhfZZkcoUq+NzA/MP2iF54MppWp7sQO5Pi71DB/GIleDW71q2mr754p
IEbU8iZZw0fr3PkkcyGIclTgi+DygivPQ2/47S7BaBtMfG631qTTvRnj4OQcYcht2B/k5/XYqpez
yV5vGyrnrW0LY4cfjRW6tCjkvHfOaPLaULRvZlKjYRxhaSZ3hfzyzLrq2/nM+PeNSdJ6K47HCoXw
fTnL7KKW4OhL47Fw45/OH0CNu+rdK9tX5dofTReh7cgIwvUSMKme6ZGwnnsBmSA3yTjczcbwK6X0
WLM/dlyv2Gdz+6AV0h2MPzep2V84Q/Xk097SmTT9XoyciG6Rvkd8X2DRrKaLTn9b0eBslBm9TpZI
dnUaYcycG1pHrzpGRgIwkOkQMm14jw2PVYC8/rrN+lMEDKovxlVcrUH1GoaJU9R51EX1aTeEPZb1
73xU87ayiHKQYCdK5muBgzcjYPqzX0JsHtrCwGBkqPy99mBZgxOU7Co2o03KOMrmKxrY67rT98hS
wl2+lPmzcvPH3hFVQKg2wL6+mYKcDTzfTqF2E/VWiVVM12FcVuO5o9s5Yuw44+smeyCnE/Gk94YL
ikhnlZ/8FgtKbHnvALU5w4sZtGdePFNz0l9M402drBeYYWICMRJmlCVHrjmKA3D5aAtl9LP2qteG
ORNuV0STbtU/ZNjdyUnpPiZCOpg8ZTeQiyYuv2Xi9faeXQe4bJj2d2xgR3BMSGZKX2bnjNcf32uN
qCTV352fn8TCUB0/x42XmU9oIfMNcqyznyXqMiMJYIfOk5dqrJeLVjGxRdGS7WEbQlHwYswuVhTu
WBsWt6xEeH097NxLSyackSdBHs7vvoBdziaAB6xjSNmp+pZW7YpaV+98XF9B1Rv+MZv6r8xB9do5
1XdJ4kqZxGx1vTX9fUg+QRSxCcvN8ZeezcvU5VU27SHZj35ToPRnw6r7ysZdLO0A9cTrMgFoT9gQ
b32nPJqJvF88ee1V7pvTrL2AKpNgGr0rPbovyORVYEsI+utRCHcdmiks286faeedbN8QWPdY1TIP
cBScuZjTy0g0PQoYGqBZd/j9zfp5nX9YQDQ3vJXhTUZQ5xZ9DmPtBOf2bDUfsiM2ccktAFr4iTaN
bk7I/Igz4Yrs0XeUJX7PKAKFhG2AZWq3UozETzR1w4UN9/KyxXa6GhqwH4evnYrFie8XXvTGAtUp
RszawOvdzg3GnNBTYBJd69oYaGXMjB3pJHDq+8VMgoDnEmM6EzgaRzYUlBgRJzxp+sSasjynyjUi
ybJDF3sfz+1F7GRgPZPXqXe+lsy8T2hwSBx5NuroLTGrPnA6QphDhQkZna3ZDO8MQbA7zCTX9Nr5
Gnl7xcA6dRCQACYby7yZYtV2VyNNaP9KO0nJxCCCKe57Duu1gmsLvW5kJqXxmejF/TSm9NUqIWkk
smbvtnSs9ihQMvCzu5xGNsLIRXIhMIzFknd6luJsDoi7E4dQFnaWTyFMhq1lY9f25qQ6FGBGMbal
5T5a5g8Xifx+VPT1ehhjIsGs95ZoJxjMkrOp/15MzHpLTGsEu4LTdymTB3dM0eu5uXuIenVO9SqI
nsFBVBCa0DSeyiYRV57ukmdL9pTyTXPXTbSQbO/j7ZR1P2a4ZAiecbE3rXimrrL23gQQzaSVQMrY
7bvU/NRIdrdslr6ZFtR7hWiM+ET7xe3UV4H8lF+BawqDMvwbI7e2fohUVXT1DZhg0jMXD99TxPLA
mZgStW3H8M59MGf76LCR25aFdVVYLK3Ldb7UmpO9cQmcwrcCisufTXFVgxEKhnYyLo20SQJsyWgU
ygZ0WcqBGtmVHzjZ6Oy7iGSIyUmGVf3INqJXyIt8eIKR7uytG+VtECXydXDotuJ8TK8YUqljzmJ3
2zjusA9FE7JrFk9FhErQNKMPpyXC2C1f8USyCRxMdVlVyzdqJda1EZwOZCLL5eTrGO9cDfigY4FZ
DRgMep5tnPerb+6FRwRXSYmKDKb1WafVsbeGZ0Kaz1CQW/xf3QVZYc5e49DkzsRjT/b7ctBmqHZ5
bH0gnbUAnrgTMXThBTbshhQ2C4C2pWZwIfadR4L8pp6wQAGIZtsN4XFjsTELGp5MYIr+D2uhH4Ta
OPELHra6paEO2YdtFw1+WIoWK5MLzZlMSfxuyBxid37zBga8rkRPF96X+CwrDxJJoorv0DR/bA++
A8sji0ahxzWCGe/gTwOROSF2EwUpOuCOcdFB0oiQonPOIgwsWJ1uMLZVV7jBBp4aRPmdMGgAVEqv
Yac7pdqTm7CAX1aaPXqOX5WgUiiJ5NzIVQI7juJpQTkZsGfcea4Yj6aM3+O2LK6QGN8sk8ZymgHS
kSEfTAdTPdJZsEhJSJ9gWf4jDIwu6Lv1VjQg28YFHuLC/jbD6nOQWOn59fHGqwVHow57ngu060PZ
1xdVLeTedfSlzoxHVZd3Y+89xTki1jHWn06DrajiQi1s1n6aqdSRwCObQyniU45ZZ07as2cOZMuj
rwwUobxI6xJ+KwtlJHFGLBdl/NVNEzG+1gLyG5nI3i0W5hUVBIXYpKSIZvN9YIB0YMsNopopmG8h
1xlt66kpeSrSNX9kCO2gjN3HTuH5m6vQOJTkd5AywtHazf51yMd/Y+axczH0SxoYaCa3tlxtHzGL
s6ayn0y/fasMhlHFSAZMloCu6lJ5PY3Dw1SSvooiCumPB3AQyThkpJhAWPQxHOAso4fkvRnwALRZ
+uBZpJL4I4+Y38mQG9a9tVz3nfbz3Yx72N8mcFHq4asuR2OetihPFld8O0N5RrRLqdRMb9Vk3KJ/
f4wL+5XtZ8P50T9DhMKAEeE0IwUEdHpMaF6RJDvd93cqN5tbM+9dpCPVVQHCKCPvhelKesoigiYV
NeM21To+tyXOZqBi56an33Z8A6s0s0M8dCdRtLdNOP2krlpV2PJiMoS4DAlJ98FIcPh1X3HSHeEi
3rohG8nRZLA8yPkBUA27NxzrG5g2apeYDFTmhH1lTTSQ7qmuW+T+si9v/FZdwp/2sUzjhYw8iJSh
wGUCyfGsbA8N1zzPqEP0IepYSYtlxM6cDNWp8FPGHlS6m1qL7JKt0bWf+d7BcobnFGcG7+a0bK06
+m7t/JwyQebtlt4lYVVQ/+rkq4x1eY2xKD5IsNfLQhxTVJs3vpjoSUK2zqUsXmWcOCz3XcxYISwh
WbcLyxs+IEbuEXHp5vKM0C176PuKjIYVkGmOw2sZkcxYFm4NSiaUmK2QU9XUfAZ3c+5w7wAxlIHs
eea9bGS2pae3dkBqPPR4/p360V+viGrpCjRF6RsZuel1PaAby1O2OFGi3gsCsAJhsVZnIoBTAzi2
4xDcZSIO3ugRzgk+/JuxKn6kw55eq4mErWLM7ubeIbeQscm6dpo5JJmaj9rSh84ybuIoPecDqpVh
Wm472K37NI4wNfrmO37Cceu5qy8MG1TQeABcwyqk5jK7R0CVvN0+2ufEQ6CaewmQIRpZkgaLrxxY
X1C17S9qo7tCqQ8qHsA1xnTTFZpZmT99r1tzwALuPSK5J1U7cmvict7qdpFHbM3cXKIlRInSOfJC
F6O1+6zD3NxXIE82XqzPsq10YM/2TZWPy5bIounCjf1b7sSHuKhxJlfZuS1Ic0OHlOwRq2eBmMTz
6AIXkRKDjW8NEOfj+F71Fil7RvtDCN6vsPexS6jpqlSZfy4kAkJ3bprjOCU8EE745lo9XyaqZ4eQ
1SS2kGjbrLnsURGY1q98N4MKyW0oAP3Gfo0diAUqs8Pj4PA89i0XnYV7kbgH4OhFB/pV4kLQ1LqF
5yI/l2zHLCSZUAWqj5Yk091EuR6Y5MCxvUICGCXtrTRwNQ4+Kvq0QTWh5x/231djG5LP7GbMSn3i
YnPL+pk9ZmLLgrUVMRM3k50f4mFtJpf+NgtRsgOwY//VIvCkpEABTQ8TpCv1V2TJPW61oHb0nSBu
a/UxHrTDptBnYBTaztZL6/1osrMq8vKuU/lHm80XeNhIl0jHS1PFddDGCBuXST4bjv1SoosrEvAO
gwK5vIkWtms1a61NZyMcMeyr0DBYwljO59jPsIIN5WzcUlu8g4vEOjfdVnn+FWWVBWQw7HZK4KVh
z8BnWyCPhv0w4/8X961NM1fheQOhViR39UyYeiVJTEiLcdobRXfLzolPEfh91XZzoNHoMaHokzXX
Wu91yevjNcLZcWQ3xw4pyUYMNITtgqdXN+bLiLWG7JGHxGuL85AWJsCxwduCUX4ai7aG7IelNZUq
uRMlQtoKCf2VNKpffjuyTrPi5X9VCUy1bMdnEvX/x5afGa3hqfyH0dp/fdnfJ2tkTjOuMYHdi/8c
hf1lsua4TIE9pYQiEsPiW/1BLfd+czkApFAsMWwqIwZ8f07WLOUIhSzBNpVCEfavTNZs5/8WJcDF
wK0pFbFPxFLTg//jZM1iGxbJspLUnwOBeUCz976bcJD1yZqOXByTUn9Z0WifcqU7PsI+3gW2KlvH
XmPe0HNtZSfe5Njh+9C+OEQLml1TWj92V427vOpfZkTnsHPJsegSptlkA0SXfcYnXZLXujGFmk+M
zTF25dZNHVpnu568fZ5O3i5qCxpZiVxOracTjgvzmNTDfbueXDkVKP1qudPrqaYWEg+S9aSLbfdV
cwQFkjgWamDOwx5Y+dZfz8h4PS2dyLzy/ebZWc9R3oeMawNFtrMesrzkxYE8eP+s9HIVwqbehpzJ
BWezXA/pPE3vhwZ9VTKKFdrBUZ556hnrCXrduL8o/cKETYrW0eD07xWI6Zj7wIyN2/J3ypwplq09
ACkNQzcghevEDgt9s9mZe935zyPV9nb+/dIJ++d2vYYM10d9JktN+col5VTzk82t5c0iI+ZQfCPr
wu/mLTfuesWFlf0xcOeNbG+K9RIciage1mtxLq2vstbM/Nc7k7+03TI8elSkclNRcrMyBMGHt962
2XrvdoPzzhSqOIT+9GT42NHdUR2J39laTfpDDNCmIZqPKcQtVh19KNZLHYAYiBwdsoEfapTHaKJZ
PGZ341oK2KBl2YcVP5FDlbCWC2w+1Yb3UYJBs/cmdmBqcsqLci00YiqOWOAL8sOWNbZKWVQWxVu9
FijhWqoMdvu9tKwBoyL7qTpI2motbjrBOJONZL2LevNY9gUOTQ+bfbWWRtVaJFlUS/ZaNtFJYW9f
S6l81PIMAFNuh0hOmNr9jnaK4sukE1nFuxRkCVHmqx03XIu1mKoNUQzuF+q4SocxAxhKu4oaL5+x
Ji3o889oK8k6n53rcnBfvYbVYvZ7kUi1mJQUQsZUeqt859ogvIAGu/iiF/308my+MtgIBw1uRaYV
1KLGMv0yWvmrQJhC2h8Fq7uWrk2aABKLrEtBVWvm4xP3Ftdj1n7NkzSDvLegxLAx73WndvMIMl0s
hLr3VMsRVu51KQsjnEq6H3syorqvNXuMEQeAgCIUl/akLkgGpHWlHjfd9B1G/iUJzLR4bniTO+BP
ZmU8Ra04g+jGc5BJB/xgCJZvLfd1nZ88xL8kdDOApyNI48kFok/50A76Tq9tA9FnMahIWgkmCEfg
791OS/0sarOhHvOnve6b52V0W4gTqFzJzC7r4kpXfcgHo1uuCthavysC5LuYEB5YTeO9uF5y1bmQ
ahVcpkPr2lFAWPA90cGIpzoBsGosbEb2E8XiXL00TZNjIqaITGb/29UO2Vu1bM9q5sGLYOlj7V5n
/j36c187bmDXUh7jWN2kIhkPbty/USaVwJeyz9arlgD0xyU8IQKD0Q1HbCODWbcGCDnso1mV3pdZ
+Olj5wAcCSYlrsLpG/zGAyblGgvENOzqqHwYanSZcbbcU7HeMWNl9NSj5sGU/6TDghy1+i5uayJs
Z/wskhT49Rdw4vHZ7Pr8QIgJ+OexekJ4DyxqiB+mgm0tmdy3NcL7LSDoWxKJUC7H0U1eMoVZ6bds
AbaVGtiDD4SvuQmzN3Nu5XOddRjNixBzDdgoM1dQNicb8T+MkqlU0R5OEEqwckl3ImOykKw5z6oT
aZAjZobG4pYHq8v4QZxOHyxq2nNuZk1Q+2vPMvQn3XictHYbH2rVnVAFsEbG7gGb61eX+2AbFrmb
bOZYwxwzOjFqDAuJe6OtGHQkCwIq3e5Ctol4AmJIgKUisY06ud5V3BAmCKlbwnSma5HFHKh14wdd
aDq3JONgbB9gHQw2tpl43YjS2fCsJd2NSvp943EDZgi9iaYbiR9i8RLpwQj0GGLPK3DWMRWjUxis
x2TAL2DMJjCiMTX3olCUvf3yFZoDn4QCA3Kp1b3VccFNBehmBut8LL2KT0l1ayEG60rs9mZ8PzFd
2HntgqcIuhWTmgKnBZpAduHLKZTgNZzkNlXuZRzqKzhszxGU+5UIc2s5HRsr30AOUVqfDSFL7qjf
5eCdBrt7h9wALxSfcle0D3VJ2H1mjMxjQs5gc04klvTwWht0fllfH1TZQ21b5WOsGR6MlBXKXJEI
0LnYilIGWUWW71umd0V2Q1Bbiuu+eSmQgEtUG5e2U6L+aV9maKBCOK9OmL1F/lxAySQZbfFGzAj6
0yjLzzArn71K9BdsNdAqkO6zHZuEVDTIN0ilB0hbyZpsPzaBJ0DSRjWmmz7Dh5Ut6G4TjLui8F5L
L++hwVjtQVucHIPuXq0kv/EnVkNksdgwShcWQXSM7PPdjdfa1cErug+7Lri+4lXTMB2EbV8ufnrh
QoVuF+OUzdE96Q3TpmyGJzHPV0lT387ytBqmgHS/jh2kUfTtpyUx5mNsOKzUij7o496gFFf1VvCb
baaYcVlkgiMwRJmedIISkGKdECJNudIPdRSEnRvt4rTs955Wd2KVV4t0abmpS29XyImjsAvnG6dl
tjv76T2qTIw/pWJaPS/YYfo0fMQvbAc+eLXCwzstkbOys4ot1Ik4debFwlldr2OHuH7hkhou/NRj
hV/XmExI493RP8AoEM1Ioxv3wZjkVtDB6MJcP0w703aI1l4oNOK5+enkMh+KqKeN7eJHI07Q9DnI
dqxE/vofv7P/e4PArvyf9BXV9/9L6czX/LGuV7/JdQ1O5axW7SJV/Z9KZ89UvvAcEvYQQv9lXe/9
piT/M1pm6JDgIvijP5oK5zf2+DYyK5tuhH/9l9yd/HU0DUAHoqo8fv3t38kKcJEM0FO4rP89z5br
Ov/Xx30C7O5v/y7/Q6OqKbIe6riRmu7ByxO583r/s47I2xyjlYMiSrBWJcyDwUrERxnb2J+FJ95r
Bbq/8DpqXaBN+84lZNwYmObixPHd5yF35RYE7/c0kS9dzR/aW27rkskup/mdoaYLbyAZesie6Kp/
D3GrJna0RD3foYpCkir03UJEX06sBs6Wx9SKSGjPTt1qnMZncFv7THqcdtgpm3VQNZ6930VVpE22
MllTWFdQGhuQzKaUQqCYB56WPzWHUjDPjMTcJnsQy3JVx/CK0oj8Gfk81ON7B0hiYxUu3gcU3nHb
3seLcSFWOoxVjX7g4TrCiOku205r9TLVCaMPo7Sv9Jrg1HbC2hg4G7atNRyaFJljabaf3YDKK5nm
t9So8rdwIhBgYiW0NVuVPtnwOdyZTTDwjF/WNKgdVQEMveQEbcAkSdS+070/H6qhvqToOnGafMOu
4Q5s7kTv7iWEYAHiEUgZeyQjI3qky75Mre9FWhwIxz2KdNVH5BjZKnwell8dkgEOYWIB6ecR4BUr
MkhXVdDWzQnb1qEHAF016dPYaHqyod15fkw+LVXL0qjbftYP0vDSTe1Yuz4dbuj7bhOfXTS/5mtp
2Rx/694jc5ot5pGz9Ltp1wKNB/wLmsPLzeFYQxcLzIbirLXYU0ckvATeGAOlRsJGaISZJT+xv+r9
ZDmfZL1cV8g0dobtvEEwpWKZMcYlzZI/mtWgd42oSW/nCrTzDPOOYAwj2/kZuQiAOaoppCTlPstW
o1afXiMOuDQSYW3NKQNelstqb1XJQ86SFACltN+5xG4zmZQHyML7binKA6jv7gC/EP5+7cGcHtI7
ozLuUj/6Qq41bb1ePZIjL3BZ5c+6nUG1QVM90ZxH+6FwyFBUl24xvfrSTYNZsXURuFyYEoOLXy76
KDogfRZbgCj03U13nNSyh9Xw2jDdOrCDMQkNMH95FRIF6TMy1rn3qvP2TiX+iS0Fxn1jfFfuXAHz
7JsAFe9Xqtp+n+Nz3hlW+zyuT4hhqq8GdM82gv+/7xCanpt2fot0At4rdeDz++YetbxBC2Wl8EyL
4iIHWATAHmGOqZ2brJUtIYaw8tyG389DOkI1cDMDlwiARsJLIaSAHENIOWF2VRvTg1wdgLw0cDPi
nMkhOKXjNHXypiE8ATEspc5iIPYBqGgdsontSMLVmM3NK1q5YtsbhDp4PZGkEQ6izs/wjoVqOcwY
fq59BY4VX9nbXGF3bRIwRzgu79wKUkjSwZUxANxuTZDp92Tpeheo+epTnvcgDU1OhHRcjI1mrsH1
76AXVT6fUqc7s6Yrj7BmIHRqqS6ZHuMjlSyb60Ibl4RHeHvZmP6xJfx6Q3ttrzkq5cLoOywe/HgM
DyTMmJvcABrVLOa5q8Vt1dbPGFafZZzds2rBMED1bCYRxBdAD0d8L3rblRUgBw4GiCnJ+OCWVfpo
1s6rgb0e4ryeABS25lXdDN79aFRYQ2rLvzbB4KEkKA22wkS50mgQn/DsSONmpnK9pNVpmOhLTlfk
8Gw7Te/eyWZ7W0C22Mq150ydmMGNZaTPXdE5N45dzgcLUhPj9EZchT5pl/z29c4pPf8i8inapgTc
3USQVz017ZORI+z2BjHse+Wi3O8yBNMJHnlE6Oiux6GEUhJ1FdmWYNWKIrtva8Al9Hdkp5rTUm6V
mkDlgSPbZyv/MyRya1MkNeuS1PUf0plBcFiqF2eIJXk4+GZ6+h2Pk5DE3UG+TH0ImdHS+6RGtQDL
pN4XaWYGjmLV3NPT7kgnSYLe6k6ySOKDVw5T4JQsEFM/P87KqR50U9+xS3gi9eOxHTl4xhgTaTF5
xCow09rIlUA7uP2Tk9vfY0l+nawaOFkLggydmhdmqSVq6OpU6/CChrPeLA7ZPGk5bkMyFXsVBkni
zcC9EiQVhng3M5ai8G+o1klj2MwOenbddFe5rp8brpx8yR+qFuoHToPPCMx8gMk8ZDGGFLN0EUD3
k8D6OETmbpL59ThFem/EYO06BXctSQA726Jl00lncfA7416z9gIvJFhZVBzIYWGB8ZoO40KJGDJa
OuRixPlvxdFOprQHkGeQARmpJiDVuzEmgRXBYGDv8UGKEgTlOX8zHsK62gxG++gZ7Xgpy+azmNX/
Ye9MthtHsiT6K/UDyIPB4QC2nCeREiVRUmxwNIQwA455+Pq+yO7sjsrszj61r21lRTBEkXB/9syu
7TovqR+8vqzpRPfR2hxssWF8bqZgP3ZDwq64paFEzw4NTOZF3UsYNc3wc3AcWjna7GdjufFJE+Je
qujW1yYcY+8S9hjSShuzOWZwi9PUDJq70hJ3InafNaZ6PU4uXPQtzmLjGYDblc86lqRUv/LvNRYm
zTiBz8a8m/CLtJ3kLPSDj4478qqMMbVWjfeUxP2uLFUD/gZ+nOGhOmntB26sdQ31lbo89ga9d6+N
s+WnN+RicCLMt333XHrqmoDIX7IBk9BxvJ0XTdeiw2+dNz+9XABV0bOb2aiO2o1ILimAfqKHqFkL
04SE7XyCyme+DVKxdWPnKWlie1FzUEfKeQD0gXXJrHc6sZjM0Q6TRc9TX7PSDYs7VbRPqaF8qmrU
Q1w1Dy2T4UIb9ftKGgh49c5j3kU7RKQywv4uDMSnPYgTPBrEzlxufWi6PJopDPRHYpHslU8pCM0F
zsps0+hMLko61L/mtXqVgXan6Q6xbgx6uCXDbd4MCJOyYrQkffRiVeOe7Wq+7MgAoAVQTJQgRZEx
87Q93rAfed/dgtEMF3x7cNEVQ7zpI8igkceVS5Qdn4HEvGQCaZNZieHbG/ai8A5a31fr2KIajqbM
cdkH0cPo2MfBoDvdsrKTGVc7yMakrhr9R5lUD1mscTIG3AuI+umLfgzxymf9QnklygGgTP6nnqol
vX4MxgwyxKQf4oQ0BukgHJ723DoT4MyuR8H6mwCtqVqWm4qNkEG4B2WFxgzO2gBOA1XGFemyunGR
QC3qmgbtEjnpjrv3ETc3lnCMd2xas72Fb+eOic3lYTR6W50A4BoHIk/UTDH1UqryDD0bqmPZdyv2
QQ0hMMDVrQ5ATik1rOpSVms7LWtCXg5MCHR8rHwHDDZce4SK16VTOezXNfCalBsv3RoHQwCBoquH
fBs2OpYID+SdM4mHYS5wEj4YtE7MQgOpQVI79CIK2M4s6/HoU9ri85vVnxMxHCnV3g12qZZG4Tpc
AlwALwErOV3eOR6v70aM/h6N75uy4y8dixz7R1Zs+iQ+o97RgB3Q9AzZlqc8kxMdK+JYO9aN5cqI
1c8ucbvHjOJCGCdgdf3CiTV/zQjbbqa42gdW8wlF7QmCCJCXkZwTdqJo5UkiyFkdYvnPHI+ezuCp
KrQ1j2is/u06c9w7+LCfSd8fSqqtjE7j/bH1dW3CVslCEZ8pWIvXsYHvDnwuhrjaUwv4M3iT+NRw
BLQlZ6VH2XjGvrNJvGcD7WXjJpq7irpsPdbQK9zy94MgPVnggU5F64UI3qxFEV/KY+9QX+0w4Bwn
vLbL0AACGGnWS5S2cl23JGa4dZOzjID/m7Wbb6ykI+YhucqiwECzcLVwUVZzJU7lW5xlTnpShQsF
HjL0cjC1glSfpUh7e/qDljX6UvbJyeOKsCon0b4Z1VSvpso0LpmlP5iha27Y0B5rRocVHrkvFsMn
S7BrDb3wA+Lvxq+KdRl3V9Ukl5KznTI3JOH5ytOOg1q1GcKaatNzUdHcEYbOFWDdtJLCoL4dV/e8
6/dWI3S1he9Ow1KZiKsI0W8+bSUUYpwNEW0HzTu3QXNfOigkikr7BGrokkIQzKk4ufUmSO88N3yc
L5Mo7CuW4MPKTXHzUfMCNST9kMOULTNX94k9oMalaQl2JVI+X1BDrPQm/ajpOVo2rouF0qNnU1d8
mptGvDgKTneTuUwgUJ+nQj2VEQBFd3yO0eHKsDxWdULofrbpBSySNt3k3+WR9dlW/ksTtF88n7g0
Fnw/ad06Z057HgP9iW67kJrg+KOZObwAkE5BW7xNJckQJp3vnPo0AGLDJead5/GTHhgNXsFFZpvK
9L5UoN0KiQ4kGK/1yg0ufl1iUJQ5129df1ZEXH+IKacwReWXf0s4M6DLRPX4vyWcx6h+T342f1kN
//7H/lBxKLTmRLNY8TKFCYkg84eKQ52kbpCDkCyAUWp4qT9Ww/ZvLHEtIOmSQIQjUH7+EHEEHSSs
Jz1XWNzrJf/pX8hcOPIvIg5Q19/VJcoiJQP1nzIXoiZXR8Rc24XUU1wd16WgtXbfe5t+N5eb8SIf
G3Nt1LSx6RFeNcgo2i4wnLvOrfCiRql9sUrzPXblIz7S78xsX/zQHfhK4G5zJxjSAiT6MrOjx8qz
iZtNGbtSzap2ZPmokTcnuaUo5N6Wiuypil9cmTwTgjKXlqmpHVjPJwKk+lM4wCuXlYrW1ii5r7tU
VuoOZcMFKGQcE062JwEol9UYgvTSh41IG8TWAMQEB6oAr1qzeYxvAUIWlX5wMmmUfhjs8ENjwUSQ
CXu4brxnDd5E9HU2gv7cZwJNF8sRxgsuSDwWtAD3vc+OJ6kQmkkXv2dZ+VW4QQCkl90nDO3P3hne
RmFtnKb5blCtVoGXbHzCX0uj5LRp0lz/mZikRpQJjSO0AOCHRSE2ExEpS4nXtAIfGpiq2lZ6/SXn
Yo54UMa6Newj7XV3pj5xCxVSX3PnvqikGjGHpcadZc0USzu/jD6bckpPHqj74NLwrunjR1vhw8a8
sDNylxBMkmr3JsCjjYrKLbcpVh3lxBFvW/Wut6Nwn/Suv50Ei3mOI20xlOBxI8O7zwYGaQo+D1Of
7t2Bw4ttyZfToDwUZkRXUxp/arbGbjm3y6vbBPue7Nuy4PMPd8g/K117n0af/ilTYpu0yqfQlA+c
wLQe9O+dYEM1NtW92zPtYz9PV51l18yY2tmwHOtu9KwTGjWGxJT31MGymjnDbYrY+QdDfJgkuhi7
H5LYAh1wyFnH5sA/IziUnsvQ0fm3jKMvLCOsxvx6Tf9gpN02da2dQqbkEf+WhcZsRHXXaYQahOf4
NrRuOFuHDo2evxpD9K45jP5tqgFbbMStVz4+R8zng7/xg+m96e03G8dgpcE3gDB/V4MtZ7pYRe20
AjLL2RhVi7mOZ9XFY71JnYyVpfzReu5H2wf7GY60YKbdx5R0kBzmfLe2WYzpkIYAsqcdDGf5qEpx
82Jy8VpvX6Ghcfg7408hBpjGnAKVhcUtjR6HVqxZvjnrKI7YRSpzWbaTs3axc60V6xvufmFxizQN
6LNDRjEzx2JdSZN+hcZ11mkN9NGRFcKbF5rrhqYMPuPgvWO4c1s/7PRlpdm4SurdOHancY7Z0Of6
A670tPBJ1O6cygzXMqbWVE4gxkk0H+PUr5d9wn9kCPUWkaG9kVJ5h9bJlW8AiDnp1WfUWkcM4yxC
lfagC++HXRrBygrYyYSTdx7TgdTzYC0mL4W6GxQPplM+9lXNMOaU95jkbpmFjsj+plmlOK/ZweZs
Q7LYXBld/kJZ2L1nZNewRWth4fXlmdVNM8ItBrTr6DuzxggvzmpPUC4vgJ0KqIAuiaUBDKHmJm+I
KVsnIfKZYzcYyuTVT/NHGj+2eDRvRj9tzEG9ICph5HTbXa+Ma44Bj7BQ0G68ijrnMsA14ajgSOpu
2MpcPBZ2dTfCTufDPXmAliXQO3gWUdwBLzBni3BrGgugKJ9Glv80+uExTOtZuZ3EOo6Im8AwhXZg
ddpO5aRK+5EgemCb04vRBO+UCth04fGiYJSTjZDD1Q9BKMtm2Fvl9KZ8HVErdL5Tna/4oPVkYuH0
kQNtT1aPMmJ6Ym/4xC0GtTXy5Ipx/VPzQR3UlJ0Utk/XhnC/O1NuaFf+SO3g2Q37+yGkl1BjcCKt
Vf50gQYt7Ege46Z8DrIgRTlS37oAE0fkxmL3h2k7m4MTXUaVUFVFT3wsef5A/iUDw6osxPM4pObO
K/KZr0axJhvtJ1JZa6lEzQ2eXMsWMBaZ7U4/tJ4lnmpB+8nQ6AidTWI5x0C13oYYh70Gpp2uZMxE
1s3Na5zEhP0bW6DVmGQY6GcbiQB3ebAZcBrJucGNWXBVUunWzd1umQkOeaDuTaf2zRce4uVIE5w9
uJS+UA7naeabTlmcVvenQapzHjMGt4IlxNwr5xejgX/I5RoN5L2e2+dCcLzvdYY7saGfjvLVt7S3
nmM89o8cdtMTQJz2KDTtIU+pt+MnJKk0R2hkH8DGQzmfkzmwsUvto0nMl7DIul2V6M7TMI40ULTF
R4I7eKmC7oNh8GUa/FPrR8kaYNJqUCguUZXdRgtvkMsyNUoKqhn9b+aGrWVP9DxPQBCQyrNlUhpU
tjTz/9HLbil9CkZsf/WJw3mh7sscLn/vudhGbBXipuqGLRlzYwMFHeAuIwmdGYlOWzCo9tClJtDD
2eCE1cb2morwIW+0YFZMdW3vNQVlKgGhrKzoqawZAbAQefBPgOeufR4RtR9RkQqO1UWamgPeLBAG
oeLRI/kKY9u7M0YeHTJT0YrmtE/s489BzGkeuTbCsE4K1H+E2r6SnXq0W3UunZoYZkJ7mD/15krU
7kPR0qhkRN/egBG0c3cMnDtmXBugS++R+CCdje36ApmqJ76IWB6XHpIu2M7BZO5sS+qtLPLz2tWV
LRbwQnyVBuOSpTvqEQF1bqwdUtZkCgxpQ3EEOInFFHg7OWHhDga6AwKSBJk24Fwa5FuQJyAQ3RfV
oRyTMK9W3QAlQJeiXlkFFR8USa9UPXaQkhmpXWv6wW8WqGlEKjJv+mUSoKHldNCv4rRdaywnyJ9n
WMb9gkZIlwIgNkmlfReM9avth68+dBuSIZw3gWWy78E1Bi8l33KifsRBu7VcIiQWe4dGQinE9UTK
26qaZeV3Gz5773Q3HD34fHwiypNCpRwyeRfAaEy7aUdWcjc58sckrW2c518cvEeHzu4FrP5DZmpn
i6TsSLYrJIERmtmp7osTaiJXyJmTXa77PLjDl+yQVXfusXfRxjJVX/lgPVsSUbxoMHzLAuW+irSn
Is95W0o7w4EwolLxIFgOZIywo7PskyiYnWNvR6kd3bE/eCxUFgmt8AstRzCQTv3TVFz9IvNSQAQC
jCGxzgfWGZIhWVAnYNjO4+ugICS01MDVQ3YgnwHszH3wpXmcMuvm+slH4SHns5nQern3NOZLyvK2
fVBsC2/aKc5pBJmtVDrxHYzqyJDbunMeiwRABglQpZs8zIruKAbvDOXnHmvGs1bR/2J36uIl9uvI
44T9muzvWuqrdlSa8+WewoiFEhoX9UHbIOab4czZNsHUnI4bemZOk18/00C7riwqONOKi39jz2CA
zdRoh6qk4CCT7qZqxUcv+6fSMw/IoeeJ9vR7Ah9JvM5MK9pDxype+5ZkFGYlayOcst46Xs8Xl0vn
0s/TepuCTycPgykbOaXSafPVjbU59/UiVa14ZJNeK6BaGd0sAJ/Ibe0BCZBby9S0DHiDtp5pqXs5
ZtyM44jyN5xWV376cZvzgFwR8BlXQZyGS1VOJ9Y2YC0H/cPMu2MWhNyWjBATkGFAH+VOzsNMJUXH
HYVPBCahndVq59gPntpU4FuxfqZBf6J0/eprfE3xiTjbUDevY2++V5B9l+GUfxbUldC9HQ0rLtDa
Ps+tF8PT7C3wIxKqcbyqgXO57bcTN/+evfXfZ2940n8ze78nRf6P83vCsfu/DOD82f8ZwAVmCZNK
TxMBxfnFRmH9hvfagXeAj8LFxvA/A7j7m+6ysPSklIzfuuCv+2MCx0bBzOx5/BmHoUO3/5UJ3CDx
8RcfBVANx7SEnN3jrv2nEdx2sloM1JfTxIUzt/GSS5XhW2QBYKyt3xNjRKzBq8LdFVV/igMHIpjW
ExAb0NMED+Utn3F8ugUI7JhP7ZLmUuqks0mhsOvRRvmRvUVBthd5Q3eikNlFTwzyAmaAg3XM4IpV
wBlF0lYrNza8jwFOJ/Tc/sqWTy1DzFEra8BI2znMguxx2G1adcKDgoXrWEwzzNfklKmrHSikXSvV
sHZK6iYSNWF1pjR52jdafFEi1IFHmquhHDZT2K5H1Cpeu3EOPXQVZAGTpuYh8B6Fbb6ZffUjCMhw
e7VMtl3P9bFT/qOU7AXq0IBOVPdfJW1KdGTaFwYkKjxy92YN7h0weqYIg7YVHJO3Ku6thRtEu6nt
vwLJSgWFL7KDNSvvo9sH363jX+m82qQl8ctqyG7JXGdTJsG6tnpgK9ohdMa1AaCYB81LKdS96JjK
XTF8WLZ+45ykVslfe73/wFPx2DfJNqP1KyAEEmvDPSvFt66UH6HEtGFZz64eb0z2UgsDi5iWlTv8
/5Bl9AuizxderDs3055Eg2/cxtRojqyVnBUrvvVcJxrn1pXWDOBombc1+uTH1AzvQR/9pNxyjV6M
7GBu7TF78iYXVF+1w7S4mubeo7QcT2Tt5KwMQrMBiiE97Pl6n73ya0hnXzonLpNcbAUQgnGokczP
VnatsVZmx835AX1wj0CC3VL0W03ieuuVJY6+Q1LeEPkhCixEA2cfJiDKQoJtqWw7mtyKJ+HVX8mw
1gA8rDM331LTMIByp13cC11M5aQSusk4iYRCmYad5yaMFc/npnjPS+tQgXlfSHEwMPhdZeOwoA+b
bZyS5KFRNiiiO38ynpsaKQQPCNtJWM9+9hIXHYQ2cWbdfrWq9IMw1UipK5tMNKR3L8/cGfDNDNK7
HzJHxq9znQ8qGQTUE/XUmxhA4qiwz246vtolY7iSsvmgd2h6s0BKbPkEQHNImqMXVNyQSaf12bFo
xk8uBSuhs0YjPvielD0qiXWgXOR+rIYb1i3G9trYg3NalZQm4hbdVf740obRG9vbC9HyDYvQbTBM
NyUsxobgCazaXkTeOvCz+tAZiBnJMG39vDh17niOZEXwP5EfogJpXKId0wx6K3ODWiSjZFsVf1hF
9dSn8X1RVwd94LfZddUPq8PKW9nqKzDaD8pBn+0m6LD1UvfQF+4DMrG38OzinkXdpoXFtjCDUC1a
r7tZFsxaS7DoavU3aJUYRNlkWWAkVhTN7Iu5uUUL5XPiNNhKU35r+CBqtrZQhOKtXmGLT9IC47jN
dzFIP5Oq72kTS9aEkc/Z6Fwo6S6gRnGX7nQKJxNJlixNPp0h/NYzeyPKYT6uDZJPnNuJg8QXNsma
TjUMGeVIs623jPPuE3vLHrhGv65q+zvUpmU+6OIxDn0CgWZDFQuDyLYqZwxb527tFFinLtZAASgZ
wMadxX1LMVGpP+Qtm0BTkzlmAraA3PKtjRThY6ynPzFh02PDvWwif8xEBIlXy5tidkvBvK2C+5RY
R5U7W8hK1zFrTlAStrIMcT9r44OmpzvsoZhHxYcfd5cpKHZT534agseh3ROvMRlkvPzNIBlcQsTs
5DmY3JWj8pWw5U3ToWu6xiZxvXtDYKW3QMBFVCS2BP8S/SGc8N0Zo8JmYJytUnsY1PQIDP6uqrON
gY02sHOI1n5PP1DmHApd3FWhvysjkIXE6A5JiOd9ImCvtfWlpjSQnadzsyrrOx77Exeeve06274G
6MKU86gLlW67upmWVMe/EGt50jzrq+j9dVwP2yaNSBPgAtuGiraEcjUUmrWkHDVYai2erwm1aqG0
4jXQJ2On+wqrvMbvIFXUfdZNvHbr4FqUbrWh+WLWG9FjIkVfbqg1j3rOKC81grDpgPFfRdfQLINV
GnJz76VDaSSq9nwY4jLEo5A233yBv8MJ5SObnA8HZPWm9EfMXul9IXUwKOAtqEribTLVlzbwFJ1c
WyOOSh0gNUpvtjMzTN0qXfI5R1Ezxkvf4P/IcmRH7FvdngvqD9Wx1mpYhg+ilHQwjZfWhoJHHPTQ
OqS2/UmBuzbC+ynAn5FaLo8yPXwmLvVQGwTto6I9lDQ4JlYnNhVJ7LEMILf7dLxYLdaFynfeksY3
oce141Z2Md+2buN0unnomvjFl9l2MunOg27Hee2EkNjspNtgPQPjnPkxQxtejzD3Y9yMpbYoR4vF
fRE9F1ZWXWtHpA9s/C7KBu0yQcDDf1hX7P1wpA0GCfhShxJoh69dY83USG01AlqkN4mPC3vInxO1
govEtE8CNgamnJT4UZuX63CqwmWkm8HcGkZyto5/+K0G9y/KbkNTqiuWp4NbT2qbdYG3MF3oMEph
xcMBs8yL5jlLyLTXXf8kS+pCogSDvymcuT8JIwVNQDS6sdXgqRKxGR9GpJ7MePWi8Tto1UMQkQoV
LOwCnatH2fivoJHYmQa4jAKkw6VXzX57TfQ75rcS69L4VjrFoZDeTfKzwzxVH9Kx7ruq8lY4P8IV
x0vKQ7Gdwaujuazd0YHhPTffJtZnRDcTHwK1cZw5VJ3Nnn88eIGF2ma32ZMoOJyKONgTGeg36cQc
GpgdHlQe3ktKww82hhs66SBVx/KYadal8aZ9qvsn6fC9HxyQerKaV4+o5P5x4EGVV9jpCAS+KRNf
6tQPnBXyOhCDWTQUeG5Dkd57Q/AtYuhJzvjiCqQHbxLoX27XH6lkRzIX7TXuacfOgx9JjyBdVBfp
4Jwrc/uG8WXuU2Cw6zOejpgenaVdm4caViMCpvZZhu0HXbmbfqSIqp/TXHgpb0VaZ5Bh7RNU2jvD
hafZYHqJ6BY7InzQEFVV5jILqBLpydmvTAfvQue7r7qFvN86o857n241OsXhsTrRsVJYZaeaT5lf
uMhcY/1A0AwepY5Y/RALGLhjctEAnqS439lAXQeJ+kAaKND0m8fJP7YaC/B2pZLkJQ1tXMtx+oqb
L2GPZd5Rl3VoyDUJ8IctW/oIk34di8OIiRLERHByA29PSRNtgUm+CwUVDS32OC0NuD8o3g4haVjX
7R0SEgJjnHxDY42XZV9ynxnNn5BGdlIEb7HnHgGpP/fzpB+b6doJbaJynNxLikiR+ch8rKReajxD
cDf6pHJCVhdcBc1XOXiYixrzuY71B2/y3otRYvppeVjJeq17BoUmBvcUte4Ft3PPPuSpcY+msY+T
+si6YN/V6PMg5+8A5RO26M4lPllMA/qJa9898sZ1quNl0iOJx+Qv2A/lhSS13J6L2ngUgDn9QJy0
wSYCrupPsn3TwmLVsQV0wacvIi+KcCJURPACM4zFKawQJmy1E4NZPFZO9piPPr7vfp/zDIahvzYJ
pfNR5C+MwJGhpp8Ewca6Ki4RJc5JE5zboTt6JpHBqHxC5d5G8biuWiwKqtlIeqlzj4ouwGlmXV/o
ClyzbgVBkb1isL0PKushbpJzjzy4cNDKpNZuUweXYzXtqcfBSJlOL7Hyycq6j7Fko0QDyjlyKJIo
kbH0unoJaPRduUBoUeh5v5vIrHjCDnexpn70kGkBQZzFWIIzcwAxR/uuFCCFY8Q2ngaJrq973Xxs
gnKPPfy5rYenAgNXPFEYAELDZh+K6afn+TcscdjwKCvGPVjluyYpz6xgTl3efDUlVmOat+xhPKra
QnlXp8pSZ7trHxIv22VWt8UHsLLG9DYyiakQLgcbmM4U91jcPkI1PWtGel+2yQ6e0pqLQLUYpmGv
6nsdryybP6TDOX255/q+18fsaupqnVjwVOzm6rfiR03c1krkPhDRwc69Rxv0oxX5nCvmXYAoC76p
WVP3gWbVI4/XFbgSnhA9Be6alq3VWB07qEdwUA4FhnYRDo8D1c+CmEqL3p5rxXMHuCdMydylZbnR
uogYWcNoWiuuo5HxbE7lhvD+Bm/61YmtLR7yb49etb7GOJdVa/BYPO3JKS9GXXuoam6xgUyRvEgY
d83KYtWcsky2/XE7gMsW1rj2S2eVWeaW9giQGPWTKrxdnDlnNw5hxSLlpM0euzNt67SSOMm1ssHy
SBBataaddWATaQ15Q8Z4hsWxDJUOvRYXjedVZ1re52nwQSj9plKt2qipX4cQ6eoi2eWj2GF/+g48
aIDaCDiITqMrzcrHoUyf9BjImu2mF1ejb4lqvotjWS9M88QAqm6pkQVkwROvYoGWgBeRx6HJhBY7
R2cCVNBO2ZGGTPDLjrEmlwbux8uvuccdupy7assS82mVji952j8BKMBmH69hj1CY4a5Yr24bmbz2
RnMbkpLum/E8eTQ2GHA+AKnmmKajwnjsS0MuMzApVeR/q9jZN55+JBW8p2UZ08sE8t0O7wAs8cDk
gbOsYgyhocqotvW2Sj9ITYd0YBvfbljemozglaF2rg9sB0cZ6TP7oQrIgAIAY/n1rtfvdZI9sFDG
dq/fVVOyHUhvsfe6J5M9gOAih9pE70roTyARbhqFlUFA7MqmoWtVxOW9U6qTVrNsJpXxWM412ewi
3+MSPdhJg3cejhe9Mh1cxWaPNaqiFGI5GQajTNZaS67fnwH5/y1YnGmbFATCesfIgE9wP48aFM0p
EteuFq+V673qiN9v+DCdhRVESDC9YSyBp/tLOyaFWvShDja+69dtRw1YX4/+RmM9CeWX6LFRcphA
5qhIL8/hLS99HUZsc2Olnl2/SlYTa4MVVarUewWALZqCXFnp9M2yQZFdjH7ibdnmvwwgYfxK3ZG6
rnedxbTo22y0Gzl9aArave7j5WwiBkcrCfIF1PGvjAEFg30tDwZoGVpPnPw8jvT/lE2B3bX0XXj+
0xcfLbEs8vRpcliWSr8iId4wGwXj+Dm68hUKwMCcgrF2gnEO86ixFuRKucwm5MFFgq3Tmyai20OD
HRaaLKrOUxzZtE4ruoZV0Lt0A6evJbjSRavCFwkYlJtod8CjdfdvR9PvqurfcmQf35v/BXXxe3Xf
H3Kq/puJUIk0Ck7A+l0Z/S+IrEdcjdpAD5i7p4Ny/W81debEEmJDTBW6jr74i59J/ja7mZi3+Lbr
ku2p86+oqXPk7NdImgOE1pWGnMsGPdv5nTD7SyTNZ4jnFk87hKuyH1wGAVwhNC1+kZlBu8wJt3/g
Ib8vorwhysbP8ZcXAcyBRK27SMNz+O7X3FvTDvrUjVqD8dm/jiEnppTPON/f/v5l/szs4Gdx8Ky6
EpOvNP/TufXLz9IR0gxb2bfbwNP4hnZYgDo9vSqBJJJk4lZjoLEZhv/+VeVffzhX99DCXRL1Lrew
f/7hyCV5XdL09bZIvZdKF28UTCESWB+u0l/+/qWQ0P/0PhIYMAwejbAZSRL+6aUGNm+01/FSBITv
UkZT5Z2N9KglYjcM+ubvX+yffy5X2Ajvnm3YvKs4hcSff2lp2WpeqYJ6a2eMrAEMk7XvxXeBmrZV
VXjLv3813qt/+uH+8nrG7Lv75bfXZ+MQOUHAh6RwzoNn5twZwOxpk6BMl8VVhwRuheOD33Q/BIR2
XQBqS1V9MeIMqh7qXSppdADCcKnaismxiu8TtztXaXuAeviNCQ3bvKJI3q0fQd9vvPly0/ThOK+u
t6Yz7Lvc49KMwZwTq31Oi3zrSDjpA2JDRNoHC1ZwdGzijvS2AUtfWF7KcM11clFL9R01JOXz/GWw
uNwao35hp/BeO+oJZuiXGOnSqMfERugenw36er147tUkvY6ngdbAY2vadxJg7FhPjzMDBY85y8p6
l9T6BXLBgZrBHEBFjzg99QeXHWzBCn89msLdA+d/BITA+WfNaIE8gS+X7nO2/rDfadXNPPVVk8+8
VDklx+x31kY20d2SnaldvARTum8AFLMsaXduB3EMMB27CB99knpdvMVD7N+kw55aN6EJ63hIao1t
xEDxC+xeo762wQQIfgJ/EMv8u3EG41CberEc9CFcuTz5MPrzs2pTBX4wjO7/nw8Pid9fvhh//ezM
C6NfPjsJSis2FrJ7SCWv1Pn4i7ztviq03YWeu9VK65NvAigVP07Phn6K96Tdv8u4vHOadP/3/xgo
Qf/Pv2b+1/7yr/HNzpoMs2u32DIw2E+2s+7HsdxRjYljLo77RemzR0hVedT15hkAw9or46fJbZ9D
rskgI4A9VD+NyNqVPjYOW1LozgG+J3QULAcfF3ecR86MNE1WdDLseFhc+gj3iE7qJ+qmY1VJgAMD
iO8qV690Guy81rv2w8QubMS6UYpdV85dfRIbYpPzt3BtwKJSDLspcA6eVl7rybnlcRivPaP/0gqw
+D6NHzk657pgJkE7z5+GjLuJ4e7jOfgxlTVihVG9Ryp1dpM/nAjXq1Vu1e0sXN0Eft6t2YR8KFrr
pz6MPbsTC4Rnn/ws6vyDySzGPRQAGhyeHVYUQLSpMqkGWt6EQp4Z2kU3b4yB6rvL4Ss2QBuzJTmF
hAVKuA7R1J3zMRFzKcZwiHtj71qoOG3pIdbkyP1cIsWiUg0RDae/dL1jbiwLuUvzmodBIlzmoWge
6sgXx16hV/Ytry1xxZ453B+wt9b7ss7UenLUJ0vsYdkUsbHqUraOYew/tjXjguOpYjeKtlxwHPZL
/Pl8m2rtwe7gU44dVBriO1zmZD0sxexE8oeOppyMVJMmkEbBDGqrRLjs3rRWX9Mg/oOwxWc0+aSB
Xf89rIC8j2P8POXeTzcdbnVRa/tUuU91Q+0nrFjCNu/w0NaB1L8bYX90yeQdjMLU70odnHseWtfc
YVuXqu5Zy6arWY/PdWaDE8I8tnB17BUFPFiCDvrPHKYH0hwtHFYdZ0v4i/dTKK1zheHn0HXOs5tj
IuJ+06xcllyuU5Srvsn+g73zWo4cO7vsqyjmHj0wB25i5r/IBNInmfTmBkGyWPDuwOPpZ6FarTKS
ukfX80e0oqNVTJKVCRx8Zu+1H4ic/4wzvHwqtBSmQw5y4WEn6ngfNToj5gy9avAydqq9GnN8rTZ1
B5Amv4pVSKnV84QfJ3SNi9WYHjvGYlvMpONqpU9insAAyGIW2USID9PcdyxZhAl/0QiOJZ2l40x7
+HPMO5FK9qa2hdv3hteJ+CfwMIj9NBeFknpIwVzOAS5PvNU3c0NEZRyHFQ4kwpz67NFSNE+NlfQY
6/o2EBPWL6O+KVRcDsKAu4iWcqMY9XWJn9LMk00fQd4p23Jfp/MFmS5yHnUoty3/k5xA9B/rqnzK
Yvms4q0+4r9bu4bKJw8QPAKfSaKuKb1Wx2mJ4uy6LCzox04A4SbVWTACBaWXWLvKuI/j4n2oap1o
rXIPqivmzMUMr5P5wpSUrYNLAjlEr/6s6lgdg0JT1k6s+gCLSk9XSDZsM0e97ZenZdHIV9wr6Cp1
bSf0ntFvcIoJ88tRZwHPiokyxLwMf0TuRkK+yHV6tjL1rJmodfS+vWPJvqvt4Bgl023XBjdaFT7O
VnQ9lzCbQswXKImAVWcGPhhEVKhU9LCvj1QS9qa2McOUDYeJiBGMu5a8DyIemUZ6E5WwhzWzUc9z
FbRXIrZZwKogYjKz8NjDzau5W2CwSQbrJDXOo1OR7mnkeI/siem4weg6MkDIj2n6PlLheu2EfKXS
+nrjpvR8uQJgqBnrW3fSbqWG2BoCxIUdXIN5JcUcpipPM1rAaiqhExbOGa7bHsOTWDcRt2LdzDcq
vR5zQQR04A2x3AcgvmTRXZlu7byM4/iggNPeEUA1AWvv9bVjALuOVP1hrKlEIj3iPHNY5ZiaZa96
qQ+bMZvepkwnwVUlALayKTLKc13kPgXX4Osa8WCKyhVYzC1+PHWKdkNQbSYzItm2x8WSmO5nUms3
psp6UahDeO4croyR/GNjpTozNmI7hqrQc3Wxa2JZzrD9GrLVsSA4ciHF2ARDIvRsOYiLcNuA2CZK
F1s6WhDbr1nLunFyRxoqMUBUF7jqg606BEcE7EjLGmIFGJMmbVOlK50fitQabE2RZVglkfiss4hF
NJOk7Z8/cbWf+4vl8W/oSx/jWGBJcVz80l9MQw+Ms8jlNnLI1Jo4ahSrfjMlyiWRIr1MOI7bnKRk
G5fVes6BGQSqw3VSZp+45BuGUNY18bv9XxS1y8/93lx9+70M4kFoe5YOTnN/KQQATGUDWpVmG0ju
0sIkscBESuvJAS2crj5OfXsOSlgUKlndf/Gz9eWb//LDce3pFgY0l4gkY2kmfqhCijYUQI2piTpj
2oiI0b6bgUUuqYDSNsv2mpIaJy0Y3llE+IQCYFE3pW8p5ilkO4kXH8RfocNYx112L6yA9X60kKvT
kTmY0shTjjvkRDcyADUz/qKIMn9udb69dcKEQbAgUygqf/3tySKpdaBbEmVyNS3xayhIp4KILDIA
cuIdooJQgjB0nyx4+bizYnXbjXhUhrkFhZs1D27JLVJmihdG7j7XkzPoBSwXSXlO1exDDcqDmUWX
zkjPhG/f2kp9asb4oXenXTKmV1ravZeWOCHArDZaQimRa1ibskPmkCAIG6kwhlPpAqloxSMGvS+V
sA9dpx4F4Y24QDZ5gHwQam3iWSBrmbzpFzAO24UBZcvg1YpwEubgAobiSdTivoz4InY699/ujP/5
Mf6v8LO8/P5xN9/sTB+ctJIAhfaX//yv+zLnn/+9vOYfX/PzK/5r+1leveWfza9f9NNr+L5//7ne
W/v203/4RYvF8qb7lNPtZ9Nl7R8Gq+Ur/1//8G+f377L/VR9/p//8faFODYvbloZf7T/QqvGCfBn
Ore8a/929+90brz2+2BGMJYgUc7UVJuxynejmfqbqnOg0NVbhu5o3Fx/GM2M33gW0hqjbReaK5Z+
/w+dm8FoxoRByhgF9xoKtf9oMuMs7fz3OxhckA6VSDe5+gV3MX7Pn+9gksCaiZOh3sVWt0c9wPTP
vJmcY5K8jzYirvYDqxkCf8K/3XOIsgSofmZw0AwdYPPwvgBj31fPiF07Fo651a+Gnn9j5SGcYWOK
NxOJcsaN31mab0FcM6jx2F54TvE4Iqfuu5ewviSsyUqepHbFxphtHMnffX9kM7UaEnfdNPOAjeHS
ug5+mpFy1v0gVpD3liSeY4hm2FS8Ecu5w3aoCOoPkxjumV+SNK0e6pjdAcLpw8lPZXM14zCa6k3l
GJ7LuKb/dAaFna+vO6hloJ2ZAUtylc3qe1NfMnQITgahnsk5gWgFI2CNwDslAi+Dy7/sbwf1ljJr
v6hysaKwFw7WTi4ZuH+OcAVs+UDKLa2Y7wKVcPJPofU8nNodcJNVgiMqm+UuJhwpVKWv99eRc7H1
Fno6MetK5yFcWUU88ZZRQ9Alh5wwPTkiwJX9YRiZAWeki9TqWigvCGl25IZeNTVy6TxDvQPHTmRr
wPXsqffBcGtL9Rja+ktPdkAcEQbE5zW57SYmtNTgsw1IbSnYr6s3WYOUz91KKm6VHW7XLCZ3yHfd
3u1vWgrUjFp3E47+zGRYQVgxp4OP9HGtGg/tfNGIZJ/IUlieiLG0VqZaXk+jcyQC8NQxRnLpJNZO
IghLUTuYfgl/O+Y/CI17npzZHDrrqAc2Ez6gP/TBT/YA5N5cOIcFQgmxK2cD9TPAmZXNxQoMnpmB
At68dkCwNFAQUKUhnclzjmJ8HARVrTtGBcza++K11T5Bl2TD0yAIGBkFoEKHtcFTMH80NkKuuPes
9lhUN8VklURDZc3abu33oGQ41PIYkpC1NOM9sdX7JB0ezHHejTX5Jlhb0H89FzHshzbx2qQ9kaHh
6ZIV0ox+ypiJOomOToCnPJ2OzOaBV6CNLIPN1L4j6PZn9SGBqqizXZxCKDrEcqCYmsqbAvUFQNfB
JCvrNLvvGm3mUHxV2EJXjeMzfwJ+DWcbLyHxkH5GeRnGh7A52MnDaBEeeYnVZ70i/e69grGqsCxr
0zOyPHikEomIDdtewVZhsIjSEf8Ir8+Dp0nVtrF6aWLrPBI3mhKZmroHXT9L9V46s09VvElzlpr2
7Cv5BTnOrRIBTK0ejKG6yrqnMu1B4zcbPfBDkQFGb0IOgIMihTc5Gjd+x70mvUZ/ku5uAgNhtPWX
okGTk3bPbT6v28mAfaluBnoys1X8ITWe7Nw6yJDSPIfLB1D3YwK1V+nqkwZWY6XY9q7FUAbCZtMN
2Vm6ww4HgteayL+nZkcvfcFDzk6IzS1v07Bc++GoLKba+miJmfxVme6rBfLVUxZP2XzT98qVMnNx
zwnoBmgEk0mbMr0MivpFOMVeE+5+mMpnZ6j8KsSTF1HFgqTxzIBNaDCVBxBsBn0hWzRt+YwqI3+g
jMda9OQ44wci1uNgwBwXQYq+oPCyXNmoTMxICfEnI3lVlXQb2cNGurYfmcY2rOR+hgS8GgdsI2P8
3kXJPT7cbGXhlkq7jltnvCJ640vtkJOetaOPh29L/DrSzQTULPT060pPb9ww99SuYFfMNmxwiDaW
rSK3xPIwzSkTzyG0xHWjG7dO3yxVHE17OrAPlnNwOxr0UmaQ8BJLvKHvviG2HhZwWT27agW7ISaP
zRVeyo5xrXfNQ0MfOGps7pTJN51xP+UAGiPzlHCHCzN55VN6QF/iWaZcz+SzwF54NNVi19Iv1BB9
ywChYlB0dzVcE3+WSbitpAkvoi3OVTycW127BnZ8pcbxPo3LjW4b133dH2TLvKZvjkqV+uNknEoH
bMu0RQnLGJi30/JGk3AXuj76IsKLmIZgoI5cgcSv34IwWeucuXZWrsvxEb+R57DGM4A9ZJxpKDNy
i033EhZZQmVbFzwxYYnFSFrYr68HkntAXiJfLsL8v90FrG5w9jOy/5OqC4zh31Aaxf+iXOOFP5Rc
FDWkl2FgXpZeP5ZcmsOqCyyi4+rmYjr4o+Qyf9NooxzXZUtFtQbb/R8ll4AIL+hwTDiNOgLG/6jk
Yq3xTyWXxlyO3RtNpOmw1fm55GqzegzKsh53JnKjsm0Yu2LOYk6jwelxSJaJ4V+LDiN2UJ96ySVV
yfdqtkhb42FRl6S+2vvEVDadLrwsRsYi5a42rL2KJbWaRlKIU05b/SLrmh17Rs5d8DCH+VNkcVmj
oxUQ8spnxDqrSn+XocksANlbQmrCBEe4iU5ZL+5ny3oSpNIJ+M3tjN+yIsmevkdDz4AjjrsUcZDc
utl0Z6bG9VxHL3WEqMBi7CdaybMJ2BsrCiLfW8o91z4Tn7FRUR4Nsn2qZXU9RRNCVCZAboJSSB5R
DqGexRQl/ajHPxy4EfMk5ySagRHX7JWTsVO69mpqibwf8yu9JRKiZLJD17V1WXinTGuKIT9TjpCx
yChU8MAqkpyUWTQNSeUNToINiM6swuOalxg6lRrGV2BAihJDfjLKctMawrfN5noABrABBsifyIIA
jpa+NI2UB0221n5GGdcn6N7I1M48xcXYQZKK2NZpfh2r8lzj82KgJ3KeZpiJh6B8JnJxlbvOZzjg
eCvi6RYQFet9XRTjOXcniNMRoADEMJsOIbqjOjdG3nHKufe0fHgr64NNkAljrwFlej6eJND6TogN
WW+3aRRuRSQv7UxRNOj2BbGv38kQ/70znlEt3rYpfhJBhCTcvYPrDifyka8GZoxumcLhBUmNGdsG
1J6Xgne3gEmTBgLaToAKofBFgyqYEGadXjeJIkCV7jpuw3PG0GnXicUZoDDU6vI9Unx8waFzJNoK
z1a9Dybs8baJlFkwjasCb46Km6InWaNyvIzu1nZ62EtDy47N9B3rhaCxjdS0m1DLGcnKMwR6Jj0y
uOnCxItgnzH1ZnkxtruWNAPIRhtNoMaW4abvg00MP5SUTD8f8KtZCrImuIzSOsyusq15qHUzJsjQ
tD3XGZHTM6Nn1szyL0TwCp3H/pr09Qmo1kc3kChWMO2zNOFHGrIpnNpzkx9jJUC9pQFwq3YMOq9y
pWLbMcSrDjYI8r+IUiE2N2btMKQf2AfpdYpVJbxK6MWFSz08TPdGq99qCsD8eUz2eM71RY5yccLI
KwnmSigdV5pi36DP840yPBESeG6Civ2Ic4ksuSEOeaVWCIUR3eOVs70xpAIEnvMiXO5FwGBKilsF
97mUDIfHqHtkgHdSimmfNq2An5jdToD0+kyF2WcjcW2yiEeX4osao2Mo34Xs/bG2tRUhP+46RAy4
rgYMCLRzhOUxtlErfp0mvG+D/hS71aaOrZvYDSzq7vG5bMrdKO2jm0efrHN8nJGnNJD2ahqsbdow
xEYAXmjdo9seBXWVi7vQmeertgQUF5UHGtVLjDUbizowHdcjm/Yyy+naKKtrk6z1QjJ1HdtNgWJf
idBztwqZyZXLBVl5oTl45E+RaAPlow84HpJdizIlY30tURg1RCdxtqA5NYO7tNX2iy7IgLhVZrXn
piWlMDLadZjKT0nkgU2QllPvAousZ0xOYk4fBwipZmcc1GFGrg/uMjfFEmNdVN4E1ZsZ2N3YfOmV
iWJb2QVhT2ofR3zJdzPMvSm6jvH/kiU29BFNkBX62UiY7JQIhEHFQUNU898zmqVa0HiA/0m10OFC
bKO3f1EtLC/8Xi1oNPCMAOkEf4+C+YdyxljmNjyrkZKiUqAk+KNasH9zdE3YCGRs49vw5nu1YP1m
UUcwD+VVGuRW8Z8MaBgC/1otLLoZBPIaBiR0PL/OndkyJU08afpuRKDt1zrq/E7Uz47NtH8ByXu9
YtxYaf3Uq4C09AAQccYeky0NKUW8jqa33+m9dk/7+phHNnqxwly1huK3L7qF20+SNhliOdorYtku
jeod7/wTObgxa2BAS7pzJIPNfZyE+VxohXWqNV3RONuLYleP1qtWJ+LOSsMSVUGDRz2iekmyZFpr
JGGQfghQhTGXhxcd8kxEhpyB61fVnegNVVDsk796bAZxmsMWAzWG4sQGtqFo8gmA+nVjlVd9LBCi
AOyN05smAvpnWjDabS3ZCaM5o/5/6NvxQ8b2HcJsZkiTxDDh7gIVxbdhXRlpeg4qUqCdUuNhkx+b
nMzkNLQv7qQfQrM7uk2kr4WVXTfO+GxYdFVR9Y77gYIIYpAaKVsldW/JsUT6vDC8WuvUMuhbReNC
GtTGL50an+q6O6hdc1mAGT2JT51l7NU4vOiR/jgnbrV2Fjjp0BaeVlHbqNPaUZQXsAXRaoSBr4RM
gZzJerR1e0vW2tFS3TeDTUOeh08RAfcIrdkeywKFTAMdTk0Q/M1hgcmozJ9QyL6AlXhKy/mqoRIE
LXns6/CrHrnvvcrZFLfakW3KBTzChay2p8JCz4JgYPTQNNxD6jEWZt42soocS1Tkm2xbEIryy9ml
5q5QiJHLV4Q7ohRuq6F5Jner91g4TOx6MaorRf/e9uOxx0CPHYvqqnLzd/ipBA4TBruxq8ncBGl7
m8s688eyRS5ixcge0w2zwZPRj0+OGj3b1hhe06rRnUs73KuGe+1gzkFZbJ+HAvUv4qt4bZpivsSF
xZ5rPtBAXojui9bgOhD16o1Cr53xDldKvVicLPK3xA0T0X018txh3TZ7Fm9CV1TnNOSqCBMcKdiK
SbIziy+tRogqqFqbHpCY09Iwr0GFvYPiuVeUplyZWtd7uSRWI5iIXyLHGEod1ByAXNGBM6GkDpy+
5nnEUKljkpiQFTzayOQztoeMaBKUFhJDr55a6kqRIywjCy/cEBF1g3HO9YsFbmHqirKJ8/h9ZMOw
QocBDFOtziQkJutCaAUMkJgMAh1bfMmcapOyC96T73SYKU53OmgvRp1Y8/qBwWamkrKQOanXmUPt
xzVSZDdpAEEq+DFDObibMcUVx9HzCBbyzUx18DLVpHq4+xYMlQJ6aLBPyFyZ6ZrlzaBxHQeO05wj
h74jAWQ4j9zbGsa82QJDoU7OS5QDSma3ckgCy2dluEXHzBwYPFIWVvsY424q0Mga5XBEWEIOUnoj
NO1eoS5BILhrFLb43L9touFkcZ8DIXezbmJLQzprdDvgHAii02YvU6LmjGBrBLafxg+t82Jn6gmk
/TrXbZqp5qQxioroJixsDZNVseKBChLZhzxBApUo96FWn6PRvSSjZA482Ne5G14FWoLcIr9Szf4h
KqzPkCweq4WcXg/hXTfZB/TMEz4Vu12Hfb4FXrHXy4FxaeCwDBIWdj0JZGI8tl35oY7lNUYG/r9w
h5HgpUjnp8jMX2e9/qpn4SXI2JlixwKJoTrYYrOanJqJvB5QmWpVNhv2xGhd1A/dcmmkKIVXoKWQ
+46CixY+hofAmH4NfUKQYXjSrRoLDnzBtRbMiB86rmajqy94UQ6k3p2sOHmI+o5JYWW92sAsNsj6
IQm17X0VYvRRGkFkaEDsZjCzI0afF7Jhdl6qzPoEd2OSgkHTY0fVDdocNGRW/VBGowKVCx15GRmf
OhNehA7lNdgmCqdeJyiwqfttOeDZY5qDooBhGbUs809BGr1GLP2Q44EmWPrTmGbi0IMu3Bh6+Kpp
ceZr8RwvfBoTS1b5UOr2aZT1CS0bZ5JtbBtwiisnwpnrdIgLZP4Ve+gNKsfreFJwC+iG7hNkfsVc
EVV2YGkwfow31SqfefC+ShcBYKemX80CCokWfpUhlgvcEHhzsHHBPiWXc4SFbqWC+N5YeqyBoYn2
NE+NQCRSxoQhhrNxUcLxUrQqOYjWtpa54ru69TK7g7220xlsJ0jbqSs5di3ecj1idU3OIza/IDHX
5EUCJxpGjL2923uTOmCnSunLcJx5ZYZNvQ4JcnOKa+zmnVcvh3IRGFdxmp9p+5t1beqvahBPjB2x
AsbKKLyxUa50vXzWe/HMR3rVhtGV7FKM2Po2J4wA05IVsYIgFAJpwLKEYLLZm8hyYisjXEHqH+yv
DijXd6Vk81NEjbFOXcz+tvZWSlvdY8RHWy/sLQyBeU9SWLsxoYSBYYnP2pJ9mGp6fNPaGhmTSVpt
WdV/JTCI1k6NUJb1UO81uEtonSh+7eJWC8WAXARTJEWLtkotYmFdjc4GLsCHgn1gamcCqOPoymqw
D+C33A29LHzFTfBHLwQ66WqPWuJGO8hc6i5FNOvlamBAoA0+DW5avyt06VEWXbud7pMdzHNPVy9q
GHxYI16yVvXHOd3b+rc+Qm/WkPnAs5rmNtVB9mBvZrfRcpkNlFwsdACmmnXwKnT5jsC/3uVZe55h
AFTJgOVpnuDS0qrVpj2sh4RTFkm+xZi055Ez0HHOasofIC71Jc4ybkHC2dMG8yzuR/VQqOXCUQc4
3OkbyTPNMgGFRRnDdNGU8X5eJExBNBIvV7GJsR0b1S7DAR+tEJa0ftjrdnCDMhr2i2yZ/Fvxuz6W
uj+7KtYhBR5/1YR82v3zHCqVF7Bt/HaE81hQDgSw9TukoKg4UnEsanf0C/KDYOe9kLHQbyJHYdie
EtZTbsqRnh2CcG6jo5mc2xLMLhOi9rPtXYxYDDBmCWiA0fFdYbhsScZb4iDOk+0+Rej33F6/Uid3
E9X6PR5w1GwD4/6mu2R4seLOOtYu/VsAOBCH7peYHY0cG4wsmnHp+XXaTBziioAGlpL7OK9eOmsO
eaaLz6mNX5PBgRGdZscikl8LgjNWxgCntbKosQY+MexykmO+VLkDqlJ9jBAtrcoeu5Uo5as6MHDr
zOCqSKPPKcofErMmOTwx38eERVMK6RVYkkGpzIM0NyciBEzz4b+7t2/dG8vmP+vequit+DfTXo2X
fu/f9MXGAMjVtFRzYcL8o39btuoChqqufTM/fO/fTEAy4Fpdzn5Bo4a69o/9uvhNNaHLuLZuovTh
+fGftG+wZH9t3/AIMGrmp7lMfdVflfuR0VZNhuVm59ryEwUPjjDs21jv0uogshr+stlr6UJ4V1bO
iGI8QEN+HVuc69jPWNtoZGKNznCdzgYU1gBnk17eWk2OssHMYp80+5iyI9a9OSH5tw1ShJQhcNWd
kw9PjenwJTj0/GTshte06dn1IjvdKtMSF6GCoRENNERNfuNsjmiWIPEfOyOoMUrHj8qysOpSCkXd
TcPdSHvJYyXPiJygLIzwUu7sMJ0OmR1AxVHyTw1R1NrIS5yISPBWY2XX2wSx+pqg4iW72I79CPmA
77BW5HHj+KZpWjunY1vCUJbsx6l1PMecxdZI6/EJIGa+mzW4MTnZOJtKc77SS92b8/gW29Erpohg
kw+KgkZtHL1S5QEvwX6viUgfr4wa7b2DdxI6x6Epx2E7Zu3doETXYV/F99CHNo2jfDWa/K1QFo5b
hFouXSZdYYPbrA/t0Esqg+4GzM2qG4i4Zsl1TYYY4v1c1NeG0bwGiv5umxO5Y0RzCg3YfdPLTVZW
/Y1bRm/s2tqbIgz4ZARs+ggYjVVDkm2Q7ZFJZ9Ne1j0+vtYA/ZVSAvaO/qYxxzMgJ5HTM5hrfYyZ
SLvRyWowBk5WBuGwtx4rMkNI59ROUSvI3YwhRsgGHHdiHFMLjAy3BuFwToN4eJlL8tdHUB8zbi+1
eld0nHM4gKmEcwrnovuIJAeeVbDdbpuaOULD45NYxI+snpFzhMxvtSrZm6gZF7TlwMqf6WNiMVNc
BMa5jD9Hx0D8WOh8OX30orvuL+2IQ40WEpBNFuiEsju8CUVMpHoteCiQAsCoDiDDWrX6gLWzAnol
j4cdftJbbbL0u2k0XtUkfnMIld0qRruQMbMXsuFwoWcuh3w7yNtcq9M9SUAMN4tiegf73u4j2bZ7
I7WZALeCJ37qXrVR/lWpLGXJAS23qMtm0OCF4wHkzQ9FommXiArxSx+34twBUfVUBhCgWK4UR1w7
yQT4U4qNqThfIHYTAi+3MaPNMaeqHrorO0tvMqP3ByP8sEV3jGaSBpCG+AjhorUc4PWMXQ4GWDBo
Tc2DIZLrwqzovclvhxx47Gjk8GuR9LZQo6S4qIXOVj9IiYIc3GPQFZ8YD4GWcVl7YAYfp5JRpVSS
nduP3DkK10NuJ/a6hA8kguQm5K+zEhWu/iGJT0PcDBvwbg3BqMMnBkcbx0KJCbiO74jseUEuAbYB
/8U6JGJng+3/IUq0OxZlfl2Qq2EWjFTpeRlmAGxDE53CqFrL0nJ8Gc38kRtB5SAzZ92KMUOQQexQ
yLLUQXuhtP0Fj+H9BLp1047phlhL4cmq+iCE5llqao58J07XyIBvB50lVJcrL0Y2v7ADl8i6ibcc
5gYYQ7bcQoRRJtWnAb6d/cJwSDqX4I12vAtqnKOjwlKM9cuTa0xbI1kA+4k4WU7O9kav3nUrGj3W
OC990LyXNjAkkYrBy3F3+lpWvlfYlW5yIzA4JnVl3RqSvXFYPegdvt4gKh4rk7BGpyfdKCdj1lBw
RtnBFbOCa2nO70kgXp3JWcqpreXWyBRi1nBWcBIZEJPFuraxk/ADeoZBqAsC+i6hgnSA7wBjWOT5
sdauNdHi2ai+yGII11C70Kmk2rGewyMHtakTPBWsTOk+mnAfBb0daxwPfeyM5VKfTiJQ73o8zWuL
+Q9vUrxNApgKmlp8BUvPcsYNJ4TNLHaGlmg3lS3+aooANJDi/OIydPCDuD7OI4LuEgoFfVtwaAcU
iWlgqevebT6j0Un8Qsw7S6vaU24WaIn66g1ZY+inrnhjRkcTqSmDn7jxV44wHU5h/1EFM5JfpXrq
zRnehhFLfxT55DVuex2o1Qak9Vc3YnWXCXNvyeEKnfl+ypK9nMa3rmyvyEdhCibMY70AyuY+ejMi
HNI9hCeQAJVvs3mH0Tlsjah4sEVhb2bNee1q595Ng1dbr54ip1BZagbxJbMK1UsYwFVdP/qxjV4f
UuWifotmb4T1gQul+Ax7826seKjEeXtXaRr4MfKpDp0qWsKblPrsylDxq0y3zk6ShVelRkht12p3
SsdDJCXRJ9do80KtOLmTUR0FfmEc/qmF9JsIAiWW54jQhwMaPeNeKcrCs2ZnY5pOcVaC5MWR4Hpc
4ZIeKe33DqHbKmua+MW1JuOYAJeFC4fPA+nBzDsARAesK3JSBoFrOqdzNLn9Q59lyhH4qOpXRRZ7
5QxeK+2dceNwqAP86tDE54ingiY6DFWHiKybQy+154cC2W2B28DsxbrK2KK2klEwHBt3nTpzGHLi
kNgyT2ELGWKI9mY1G15hLxqtYQnPnaYD3KfW1wI0HgoyzN/Fx//f6041NgB/VhXLt/Zv91TG/2qr
wUu/V8UqygchyCtAMPodr+g6vwkBV5GNAlUueZTID/7Yaqi/oeVm2wGw2FLRq/Lt/l4WO7/h3V6W
GpZK2SxcZKx/6G9/Ugh/Vwz/6NVlB/Kz6hQjMKJYxBbMapdT7xcJRB+lqtGNDfxDF+2VLRCGqdtE
6Y/mpNw1Fh2gPvZc1Kn7hUQqhM71nkE9RkP2wVI3/0IIvihtfxLBLr+OQTQNAl2DDdDSDvwoY6+A
tTG8KcztSKYYPwQEQCFqdduWiBl6bH+bjtCWdUDptpri/oUkmSMTFWZjwRwyo4v03/d1P0mqf3qD
1OUdYAr9jxhP5L0G6EtSPF0iAgxn+ZV/UNbHtjCCXmFdUzfNOY20WxMi8yoMtR20932H0HhtqQpP
KOAU6zlwj4ZZXXU6UEStcjeJtuwpDFjGatMAvlJcH/0oUT6aCNF+zCQvlPmL0TOkjcbm3lWGZ0VP
P7A5QXVRqfFqPbpMSoGXrrpKJCnuYUDDoafpZp4JZm8kyXtD884TZMOK5pTo1k1eh8qqKDT2nwJc
sWPts4ljchgDNPLhR5nCUzbHbj2CfeAYl3cEy23jMr6mcHwQcXIzFqQCdd1XDf9RXSXbntRnvVeP
UoEyawZfuyQ8D1YGDdr4sJL+IqzuHMB/XCkhBYIupsl3G4YqLnIEUu/IqBYbg7BB6PxRvYpspCdO
UxLVkuXojmdS7VL5QMDOLu1QpqV589xH+X02mDu26lvCXx7Bv3hznZzJb8Bn0hJ4VYGN2aohiOUJ
5gFc5z6A5d2OhypdLk0gtmsLL/xeqYcCtw4SmwYQOYlp9z/c9H+/o368QMTPTmZGOVwfDgtGulSA
p7a59J0/XB9NaudsqFR7q4JEroMSfH3xppt8NsxF/Tiod4NmAn9vk9d6QlIaxjUBj4VBDpMr/GyK
9pXm3hlVaazdunuaCwZIzIRZe088+ZHmsPTu/Ba20KxMYjWN800QzLsitmjDLJ6/U2XYfMMOZEsM
WbOddWDQlK9F59wVjvEURhnDq5mkyDaPH8Ny3gXsff7iPvm1u/71XXB/fhdYYE2IuVpz6+pNQJoT
MYs8Rr3Idr8Yg3FSpOrQRKW/Myj+7d35z6eXoP0SFrMFlsC/r2x/eO/R7raGFZjWVkhMLIhJnmWv
/8UHvPzmv9z/eM00YTC2Z4m8nN8/fr6RkmajwtZsq7rueSo5b0j1Bo4FzKYsjvNcXuhqewaI09uf
X1lstv/pR/MjOZyXbTgAXGO59H7460meFoYJL20btFl4bM1abiDE3MyJcV2W7fNAQ7qv5u6KBC3i
DAkjN6qtOySeajr7NoLapEFxbYRzCJ3wJTXphlnFjcoEBggxdJudl+xhI7SO1DneMJLUEM9QxVA7
oWhTr5vZ8CMjJldVOdrptHLsCCdjgshWP+lhflsHw/WQBO/ZMO1D5ODok7YFwmYwYhEM0a67qiOx
XjSt1lizw46HvQI1T9NG31G6/dhTJephfO4jc4Or5pKF/aUyg736f9k7r+XYmezMvsq8ABQJm8Bt
+WIZsmgPeYOgO0h4m3BPPws90SFNj0YRutdVK7r1m0NWAZl7f99aOFIr0wLn0O7mqm83Isg+mk5+
141+jeLqUbviZ0rNbSjVNTWssxwZDXOa/LK4UVPI3s5ed4wNWFOWNcXr3m703SDYrEQRuO16qIN9
0hXjnlN4uivbeAafFn2NrtWsbVy1ViRf0pTvpFNDkGS8zLaZiYjqm3NtE4vOK7JEhR+lfM4HuOje
ezjwOCV4N+89Nuxocdj7hRNDlSxriKUObcs9PpsPZT2QcCK7FolCs3gT4cZQxjYCm0lCu/uYpXtO
o+rqgQZYWW50bDswRXomIT8a82Oi850RhO9tR4cQkh1PQR+dgT2kP6yS+3OQlH8YipKqD/mCl2O+
m9qI53zO6N+Ngns34dyeiAkbAQfdtchN/LUDLVoMhf06tyEapEB4AzHeEQaoLpUoniMfaRhAxY5t
GuuRJElYacGF2tk8GVdjz1gqjPSvqoYXgxbEa7ys4GrNTs5hI2t1PYOgMnisaAisbJT2RxGhU2dd
8c124GewshzulDi7XIcdj6bIrDDLp/NnVDinhgsOpJ/0Lqqit6Tw/ph9++qo4QnwAoG9GvZ6Oour
K/TVarn8oFGciAlPz0HtmhtO8SlvCKcnpgDhc4I7Z89gZV0z84Aj2/d2bH353F5AxbagoXrErjnx
rLl4tP2eYkF+YZ8dMfePz1EMGoiLuPAIZwo1vgs0h3SJ6WLCgZk3gWYNOpgc34UOn+lqOPRymWRl
3nAoIuwcdj68OG3arb2I7rEuqJZaRhLcA8R3SS5QzOdvloK6FPu6UAf2wMQkEtr3QLt0AmPEb+vP
rqXvm6G4WQUda1AmCpAPQGIWDKzWE5soThSa4Fogin2auN8cipAZ0UTcaAYnbsJ3O5oQ6iZO91fw
gDh7QVIdB7fVuxZ2EvWU+mmeGoodDms5U1O1m2uykG3OJyljPmUz98USpO9DWF40LzeJ7H/jfC4O
U+X+qF45u3CajXUydl/cPYlg5jC+JL/wKEz3ZYxvr2nSV6Nkv24M8lgbtBPcKaQqkWpUytN7EfTE
VLmFrR3chOtmDI89ELYh5p7PNbsmizot3W6GOH5FDGCwY73v4tnn485OM0ZdtRssYWzJrnf3FnBJ
QGI1teb4zD79T4abCJUXL2csstBjY2PYCHI7D32V8UmGTsAkqyAaCCXnZrfzvg3pETLSpEaNsGMf
CAKadvuQujAfey2GT1HI5OiVTnNSeYKtDp/nZlLGqUOry2rxOuf5i7L4tkd+i7A8dD9Eaz8RWnmM
oukE/uMLQtRL7sKwsQd/2E00tvhAjheCEMvhNwQJUh7JGlynoH5pAufaga0+ZnKOtyWcRGZZREFj
focUgOBC6ohQnup2TSZYztTebXZ6KqeDarZOPtuPkNHtDWzIrxLT1gY91FaV41fqFY9ZTw4TrA5b
1kp9U2muSIgG6w4FFvEeDEZlq07m5A4nLKskQOwyeXLcgm+WrO+5Wnh3YWr86fBZPRmVDWPLAcjJ
+XfD3nAzmiPTNmawwJYzcS94CG+5AK0lwqco6R/nImGDb9fOGprivafDvZTp2WzgqkwhXS86rDvX
jhrmSo5B+rEt4uppqr3pZExqOyB1J1g7x+spFepVJxSQOuKqa6vx9i2WlN6gd29OvybRmdVcDYAL
gAcRBvG8+C2TcrgGInT58Q7mKkmiG4+ID9oo8bHlS4jFfPYOnZGK1WQifNJJTpaxIjUBgOS1pba9
4pmSr6Wg5zlCo1159fyH5xwhb5jWHjIuzqzqEfsGFsyWT5AeLn2HD6MMaBDNSeluI8mm3lssRQsC
PY9tqsIsXp2GwHRa0qJjwEzeymgfEhDIURffGURiLhnnhz9F31e0xiaXuNP4WJsdatdQ/82ncieS
+TczCQA3fuZv0pTNKXcCMB7yVpFUfQBB/cgMFSK8Ha+LiCW6DfaB90H4N9HVqZp0ssPrFG16WX7F
dbT3/qHCEmZ6ssLJeDX7GDCaEfCHH81504Y05/IoORRp/gcwcLqZbHVSYV9QuK+gT8NqcTLTJH+N
6zWeHfhnTcKvIQA/WBbBc+9k3TnVQH1H+OPrjsjXyrZqmOWanXIheRcZiWmv2T47q8yioxIK2mVG
lr3Ulbn8vDkSmAHstGDmzZ/4JIpJBPirRlNwG6eUxpX/GqT+aZoU7XTqU/Sgp4fE7f9mAlNepDg1
lL28bzJlAuoFPVqhtzqwO3JJSCEU6C3jPcEIs0L2NJKXTR9Qutgk99PkOLMmPccDT3OVRC6iPC9E
28xPzkkKpDN2v4GtT4RILoGJtHpwW1D7NPSep3LkhWl+25VtH8EQZWQbyh8dppppGCcq2HnpNR7a
N6Oc1DoKeBrGOUjRmg81XU0my21LgsGk97PqQ34TQcuwqvDYReggvsq+5t0wtndhq+9CA5mLRT69
cvy9JxFZxXi8mLnWx9nE/2sgYFu5hbphqMFuPhEJEB7BgVD7ch1a1o3E4LBStIMJHAITLMCEByxm
SPHmZF764b6jzITDtvrKFLzYucfcS22IfEZvHRSh/dDXwyYrZ4Q7apm1VqPYW85AtbIbf8KQlycO
ro8ytJ+dZMrvpXQ+plrugwRA0uT75sb2RbqLBv+jNiy+0OGMlVDH9kcTBzlAJIiayqO8iEeIsLKV
kRaflwQYGZghZKdsDNUHc1dUyJ6CxtwzzxidSL9108A2J1uI0Z5GApPWZ2PIml1ij6xDSJHBC+Er
4ltdtiJiw47KVO3ONBw6Xe2wcek3rfOMQaAfCng3cfMJOrHh5wxO09CS903RX2wjTmA0d9Qo3OHN
yg2LdRHKCqU8QssCocSQEWQGfFsytG5uVkbir7H0l51Pj5yQoDzW7oPRzBfPN9mZAIM8dhKNANTv
E/mNS0VSYsv4+uLFUbA3SoitLmk7oC7etUuA0yTlQ9abpwlUGsVDLk7lnPC9BBHrGPmwFqiWV6aT
hFcjjBpMNF64UZNLua6x+kusiucW6TZ/kXMeLAyHpsHDdY5H6azzoQtAf2S/iSpGElEQChl830S1
MOBxyZDwXykN1Ycf0uM0oi1fxxndG8Q7wB2JtjzYRXljkXqR7EdWbslws+EdSK5NBds0rDKIsaW3
1kCbeb9xNtNutEIynm+qmtBdW3+ECux554q/g26fPJ2eAKwSm6ynBGKpweevsF5VPH0XPXKnvrL6
R56hIBoVNOvBgX8M9f2Dp4iDc8vUK1GGVE276WsGV76FAfBHRrW3Da3603flR4qk7YGbaXCfsIlw
WB/19h5xc3gdbTFeomR84KV7sUBo1MR0cqKr1Avj77iq7CtWB28tDYpr6Yg61Iw/KqWPhIvRhKB4
A1vscVyKxEGq9Fq7Yf3BsK7/7MMkOw11nr1GtbHwW3iY/Nc3T4LN/8nNE7SeS9jZZZPvL1no/3Dz
hLDhMDWY3X0kyv6pk9a2AeqPAwgoE2lG02Vl6nNniYor2SjO29ae8Pa9DXpYLpow5N6L6smw1SaP
Ru9Po9xHfm4fXh0e/CKxae8CTC37mTqQM289mq+wy/kW1q9ClUCzY4cAjXntC3vpAp6z2t17JGTm
Idx5nrXr6uYdDscz9IZ3hBWbtmdnBtTzh0gV2ninP7oz9ce5x2PGAgRCuCF/Ut12i6EhXiv20+vA
jVDo5eNdkGTn2cNcpr18yTJ6a7bre9+1uk0D04E/tnn1RYXdghxP4r6OfbNJp/hKL+nmuxm/ucl/
5SXx2oRcDH1iNNEkd24lvJWtwPEWEXK53mbnaSR3jbZeYt7dgEl4nJLp3gsgW3TdP6IcfLXkkbmt
fCfZk+saWW6H5Ifg1dL9Xxk5ucIgc+hy+dbWUqG1s9zM2xJs+sLNSCNdmiflh0fZC/+UFkl8iaz0
7KrxkMiWfLF5HfRwBsq/NrMBwGvDS5QIYbShevYdh5wjbWg8TpVeYpQXY0W+nZUlf4yqMzaB7e5E
KndjN+1p1e6jBdZdu/WdlyVrJV+6/rPUL35S79CSgNvjT8ijM8eOW1WKM15Fmpe8juD+mKbYEBGX
8EdnY07j/E/iBS68OP+rH9PXit9F6BU3aSJHo0mUSueRis5f5A/lSoxVTfWNDdCU0mDjexK0KTJR
8Qjm5iEpqMaXyX4Q+eN//Z1w/pNhDHB8OIlUGfliiH/hMyRgdqypl85+zmHA4l8LVxVroyEZYFTN
+sCv8GJE3LsbzcNWBtwxGCnf6djYy24+MgrZTGN+VAZOrzhVl8DgIgi2aNfH9Pfj6MQ5DEtufq6p
4K26CJy28KpvO5KHKAkuZZ7fFANFlALlirrZHVRxAF4WilsvokUDKWWwHqoh/YxVe2NctmZbyhWE
8VBidaexZVcdLMH3//rH8v/M/TyyroHHttOXNvSW5UHyHx4UYcwFdQjdJXjo7RAJMc9Ij8lcnMja
JCs5FE/5zGz7H//Q/1k48Zn7LxdO8X9i8lr4SP9cNRGZImPl4yzwbRsF9j8DWKaw+V+E8FwhLMIv
DnuVf66a3H8jd8VTXkg+3ghG/33VZOLSJq3F8oO/DoaH+981ef3rWwVlt+M6wrZc/pMw1r98hUjm
6CxQOjy06US8cgnZup2brkmRdHeTnZW4cbJbLKGlcS9kDD6lxGhH4XA48Y2doRBGzNL4tkENID3Z
QN8dt31nDHhoOBC2ITy46YOb6yZfpHLWopcr8cwFY2UcZ0wsBD45LhI4/ROh82YxnMMEtZ3HcjHW
EX3K1kmYPObI7EBx/7K8fzUSAt21uu+R3vkhZyVTDhumiMdG847p7TW1h00rLJKsAKUsa9naz92J
E+0XzH0Q2Nj11KLZKw1j2pQO6j1vkfCx9Osf+6VuWFutuXVKU56sVn9l2IPZCCPxyxadH5ZXNEj0
+uqgP0gTgAJMNb5RGztlrOoXoFyGf/gBE8VjJSdVsjUWfaCziAT9RSnIS7HdJ4m2d7iOkVvx9LrJ
0HgsFhFh2i9Owk5NUAIc59bgKyzV/GzH8qvAY1g0rI+LiBschkMSHMFGUFNk4nJKffkgcCGyezin
uBFdcrRjVfTUXK0LqqO9bjm+emER78jOvCAhfuh7iiRuko6XOktxes/yDz+J+2aiOTOgZ/Qg1wyd
ca38Aeevi4zSl1dr0begewi1uR8WnFjHQCLqWC6k4d6r5LpayHER1D2tDzK0EFJE/jF3kW/7wy3s
2+8W47rhWafQ8W+VoB0RZVhfSHAYpHVp5z7K5aBSdLSjczSVrgo559RwIkwUIouRYQytH9dvlytd
SaeyBTJppoRYuNaQslikmKYnTlweJVxzXsJmTbNxmKN+12LTjMcB0mqBFdHx8IrkODejWv+oRcIJ
0OphJOzACaV6KkvJEIX7ZaipVNaiueVjdcy6BpqE3fM2L34KeLJGG3zQriZQPR+G2NsFhrxkbvNK
heHsWpyiXTfjbjt9chXflYtiNFlko+T1SBDYCEgTWsAxRlI3Ud8WA3s3p7uiFmmpM9A1zmMEwllV
sI6b3iazP8Sj2rsMhAPMp9aiQG1yflQpVtRy0aOmMWfviZ7PujS9IwtKskPYVFVoUG7Ja3tXjAHn
sDk/cAjlF71oWPNFyOolFhfyWF+dWX3Bwnrn/w8WUT97cPvkph35RBTA3wWWVzd0MG3YdOM7DLDo
ag10yKQY8SxVpEFYrjaR/MGFFawlDlndex9gQs+T1RxdHLM9cEuov3ChfdXRFUiDe9vhD9FHQ8AH
tmcAi6/WjOWhbHs6wPyK8uxi47UlNGRtokV1W4L54xftnONRv3FEhKhZ2qcoZvxRV4JDa/1rVeCG
iN/vYzv5nfzpEITUvLHOB2t+28Meweqe3Gm3iqX73iGjXre05vBjX2LXANICmKOpwoPD4nZVLC7f
2oC5z+ZyJh9qHIdMHIqEqzmtLGoUyIB7inYDkpFlJJIs7MN0Y5O2rFq74tykXkB3Nds6bA5j3P/1
2nLnF85vGhJa8mptHpPIuRsFa9jWi3/ZCSesTZLf1q34+Onp02uDaOsPBNGHpniuIAywVfmb6sB4
GBoUqSOE5IAqBNTKcZ3G6Y4jAlkbG8X2ZC2//YLKY2mM9OLAtTZZfLM14z8WXRlRt/Y8z3SVsYKM
9PGmT3Ixj2Tk+TX3+esQ+ofK4LAeW9FvkLiIoqddgDtOwVoba/fUN3RxTBfWQrQf8nlcNWL8m2tc
d1O0N+aM7Fp0beFCeXhFY1cewX9utEEBimpzUvCDHNReIJXgUHufOs3V5ETFDWRILw6ZubX2x6/C
MCmLGx/gHj97XTx5PY+atrdvKmqeuU4AFQnXnu7vJ5McZBZ8mjPzU29uX9MhP1R6OvoOpSdEuIEd
X9giPgxV+4Oj7KB7OvfcMMa63Mtw3kqwX3CFigdsW6TZGoPbv64OsSb1kzfixjJg5/jNZ25rRCmd
XBWZseXSu+V1c+M6fZz4HsMpPQJ63TVNs41S+aAhloLb2vZVcsZV9dxQVir5mpUDlzpYyOsQ4vQ4
dweStDfMkjvq9sw9qq9Kj9jXTUAKhYGyDGHmcSz160y/fSp72NgG/1pumW+nwt9ZejzFjXyrJr78
7LB3trIekbWvmrbo1nE4nIj5PTp8BslJ3Gs4N7G2URNOYPysibGh8MIPHkGQIQINDNzOBSud+shJ
cx/YIXE1Y2cyeaVXAX9A+/CxNAit6RKXHldGG/dxz0YGGXyzh/mJS6dwNyLlczjat9KP6pN2evcq
rfkzVG10MMP+yWmsC1kvtZFWuQlrr9/5EyPT1lcv/eD2NC5ldQrYOFO8GWgipE28Ywz0GymKuKo2
OEcjH2bjXn3EfUpczQiO2uDFVAUh0V5LzKO/tsz6WlrTsRuSo1M7EQiEcpPr+r2bmJNULiZwaxh/
xww7c9+AbCMrXfBGEsTNuDbnROES6h1aGWvTj7xNatjfg6YF6gfZDXuOxXhJAEae9d7y7DdLEg1o
mypjrOidyzB6Y4Z/Q4jymwY2y+lZSoiiNPTi4CnW9SUzy98gbV8NTzPRFMUbO8aD9KOHnst1SSEn
8buHvpXXco4ODYt3CJHjKyrUh1ijy9A1X+RCwoEdr5Y/buRcnibXvheJ2hVu/WMk2Dk8nT0WdXNL
h4xY8byIiPgYDuqsKj/a+IN7H+XEPYQZ7o0F0uWNXz27TxpEPEZDNz1S3boPYsKseTvzaSRNC0Ai
OlkmCYM67Tj5AMBoSHfyd6ejhEaGKcCnlt5Dgx2o7KD/AAM9a6HvjKGBUiJBrvnnzLV/ip5atIrw
ZuPfsACfWD5jt5o6F5ijMSBjmKQX17TekqD98Nr4YE0RY/05fe8UGRxgatPGGL10bTje69BymqXg
kt3LTsDUC5FcQZOhKZpsR1e9hxU0VAWMjMIyEIxojp+WOOiqRS2/GX28XJ433TkW90H2IlyIXeu3
N0u29QEhEvFbhfYfvzJ+PZYPaGzouDRFRCGq41PoNbnadlH8kleE5xuxsxerZ609fLN6WVEO5s+Y
MYSETHpGBYnXUksyNgoYc2ED22+WzqzVTgcleTW5ZBFW7SiOQ2We6P45y5YNXnAG67Jxn2bl/sYp
ojAAI3wXsvxOVt2HlUYA9gptMfEbEJXpxYPXVvdjVUKtYKDfxs7VGUAgj1SlUduxB+8/4YPsHKfY
teP0VAbWb4GpjGVssu6kOCE0vXOEKdZeGP2yVmRVMk8Xv1nm3j5Y6hHepuQWDYwQt3xbwQ+3REOf
arEDtHP4t8zyXzl7n4npJZsmLr+QRD4M3AxSYCGyDsy1nU4OTt+gYTBCGZhu5LJSNi9ZZX83ZnKr
jXyfIgSN43Fieczm3MaFvSo9drDdGL3BhfsgVfOTaeuvSTidQQmckiYzT7Mn38Z6QYGX+YdZRGfd
5K8ZR+Y9Y4VNSOjVK4yznQqmUY5znVtxFwWshfhCwuKCNbTxcpSLOCq/fLvYJTlPoaFW517HjyOw
P5LKAbvuTpNgtXZ4+u7agp2IM2SvWnFir6Iq2VZ1xgjapgVuFLRQPV99OB0ZuV7bzV02sSHOoC6v
kin4Nhcbn9H4dz7nchmHJ6vCehDzpuPhuTJqVoQMVj0bEhyR6g98YFSCZbQykmI82HP2YA/WxxC4
76JuGbUuGDul+ehaxvCYxfPW4SURyflOjTgLIloqmz5J0BohXHOr6VMbEY816YPASdKD1MnZKp1H
2Nv3ScOKTgbZ3izibDf4zbMWIz/a4K4sqqfW5bTMrfFNKebG5XAzImcfm+rQ6OYPY2qc9k6wYVD6
Do9Mgxarv6mkwYmNveflzy81DBynMzdqZJHetUtLRsi3rK30ukjSpwojZdwy3Bem+8o2u97OrviM
BWc/q6jvuF0R6m/9fbioElB/PTduuHdq9+KOJbrTgcBDTlMVvST/BzcQyqa3MBtPZRnfTCfcBDNp
Aep7Zd3VdCj8h04NFzdSL5mKzo6Vsiot8qNj8bzxsckKj4qSFcI+oNG1n7BYhoH1Y9rlMW3IADSO
d7ZHZJqluGQN2+RCyhPpgHxV6UXUOkvgRjQpxHRsPK6rdvQ61iQSq7B6MFnPrJYqRu3Hl2D8h6NW
3NVYu7grC540rtjHDljnwvwzkzSP5vZZmcvybehO+TwdoMMQDk/2Vg+YILafQg61Kba4ZfUjtXsT
fsSv2UM+WtW4B60d6JsT7843O6oe5t4keOREF9XRzMefihrSLj8SQ0CtlPrQJukxQyFaxoHN38Ay
ONWVDw7mZDO0d51J96GnMKqbb/anO+Wyg8EtYOStvWJAvkkr70EVxrXD17qmn7Kz5/HUjJgYLX3i
ZHxy6OuvAE3xWO1JXEvHZeNU3QQHT25mo7ut+4IZprORvr74Y7F3khjhoqo55bjRg2h5Yzdu+Ybm
C+JnYrJxrNR7nNGIAvy7b2hO9miy0rR5t8F42QF+33Z+NzRfay2adOeEzq6Y26uOvQcQtO9BN2Lc
7FN72w+2uw6b+qkzk3WoAyDWHoa9ouHgGr40dsXCsuYVzJp2WynxS/rtEay95F/VIjqawcykBPVa
xTHvZmU3GxKG48ZwVXs/Ja4FGWhRixllQwXNWsxoVMX2lMRMmhnpjyFmhJbMmfdmGdsgB7ynKGbZ
F0Ztu+1zO3psRHTtLSL2peW9hK3BkXTW/nGwrXJr2KXLOyqcVrYZPoiBZ5esF0cLV4NyOVBg7Cbx
sbVaexvMntg7+fCZBMNxopjMGQ7fC5AGj82SFRN7T5s1wU4qASHjoCJNBGmVnu/6QHH6FZLH9EfW
PE9MTVprnE9RByI+aPPfJiDNNlsdH87UR07n/VoiOQadd7M6GJ1R3g1w6EHW2lwsYAhMlJg7Qx5I
5EabysqxTfgqJl1g/gWVJDekMhx64POjqKtPrzHTbcbbBIbr0m0Kpm8Ksl95wFYzKoleMephkj+m
PbDKid6Yc4wamVFKb8aNiIsnvvpfsyl+O8hHq14Wt2koCdn5EMgYMN0yq+83LhmwVavd7Oo65msv
663Zd9+hVieRLB0q4j5461w62QPla1b3ExCqoV+NWTTtsog3KpZgefc/I9ilCbuUVv//I9gr48H/
dfpPOUbLX/jPMSxkaHDRNms/C3uTz7D1//RgTWHRaSVJKpnEOku6/9/HsEuunzIAlCITHroUxMz/
WYSV/+YGsI2Aui8TdmBG/53Ev3T/NbAMxYihPQpTE5Ai+Drr/x7ZxyUa2zqOiiOFqy9LNfcNNDLM
DfJH+8bvDPf8aIalsxVG8yfLqyeZ5pskNdJtFw9fKqTrx/TkbpJmxcGLKWpXt3y3wCDEc3VNl/qq
OV6KvOSW6OL8lB7wvNoFoF4Sefem6qWaK/ovTsVEKjE/eU+ibWlS2jBGfCfM6XEwzLXnjvdpbewZ
RV1VQoR87O8Inl07i6xay3u7ludGRZykatJtRkB4pmc2YnWxelTCR+/cRgVcnBx4L5OwyonfuFLc
goR3iJtElIYsemGkwssyRbwdbrSZ7bvKIVdZR0c5sA2OwLwOiQRDIG+Q/Y8VhTgA2vXXJKw157sX
rh8IgLtuXxTONuk5jcJpeWp89WXq8AR0nn/MLLdMW3eVTM7UY++8tNpUrbPtfYnIcv47Fu0uKnES
jGn4pnL7TALqNUicYNX0/gWzzEulm7ta2D8EOgD6VP5jPEwgu+evWTbPc+ge84qxneU0yW7yCXVk
wXgQuHG1Ga+po5D06HdmPx60YYLmEwcj00fWVdeqhDiVz9sq4AfflN9xmbwIt7/keXevalA0oY9t
Jt4GatrULgLFgk4s6d6DSSV4iIAldMGWvhMQYPjdGGGVnJ/hUe2BWzB4nL/CzL2D3vLZWu7yR9wN
sX5W7nAAKNuunGg6mAAy26l+c2xW8yl3GdNs2VOpbU4JL2zG5E2nVgMWwDT3c6P9dRmpz0xM0cbx
dYcdVhm7lijPinEH8V9lyH2kw28c5xM5u+BUc45zs/A9mMA1CgfLaYsbZkjVMfC4oYvJOaY+ZWHt
Vz8xFXSEw8O+7eqDXxfvY0hyeaH6NzG6U95sxP7Esz+YBnVB4yXv44+sNf7GlDlIgY2PvtPD1Y01
r/RpeEws8RyEksjKWCIS9i+qHtlUjMmFKATkTsmJA93Mp4bHTAZPcLTXb24SEqDip1z2Y0GdFHe8
5VwNzV0ldaCVjMK/C30gpbHeych6hjpCwoV/3Th8qOkbjsq8DDGjTi8Wl9Dorm7Nui8Tw3TA2st1
N8UPo0KKJTXl0bYmdVZI5x1+Kd9U8DJlGpx6YtctFUPHibytcOq7gARSF0+HAQO5S1oaku556Lid
BBa/KJ/9gzXnFiTF5sefrKX5LJ5je/lvgizf60TZ2zaL9QYZVntisnI0i4mfiDtx9OkOg81NY1BL
fRVyRNM5n8q0znPMvy1vL3ls6g66dnIqxvEjJJa8rhsqpoHPyTANqoBtjftaUEyhiPmThTZGFsZq
wvDYmDb3EbfqdZcOR1xOv35s/ZXD/NjNDpCOouKs4xE2ZG41bGi1AquIIWEr+2hKdS74BK5aE7kJ
Juuwdw6OiO40husA07XAeD25OE8oGv4BMzExi0jfHFAYM5ZspdW164ZXD/tuW48Pcem+hVyYHRrH
cf5jUw3WkF8qh+CfoetwTffqa9Z8ZLugPwrZqyMPZy7iQ3rXy4mFFsG1tUjLe6eJaMdK4uyL9Dun
67HyBnvRX3Dxmjil4xAEGl+8Jao7BinjKxVoVKGtgMEsn1WlH/LWOc1heM0Vu1nPCCdyFsO4i1PB
uSH2k3VehFfHrv52U85dNTzYoyLopvhUPEK8okZNCBumbCYYVIDDqWdW+IlxDEX6nJQYVVsDFmg6
/E1autDKftcUj/gHwZGde7HHrjysupxIk/D/gpS5Syrz0Q5G5ORFtS0b/52O2ouo+HS5mU94vsdY
AEB+mTmy+0kn1yAlLRj5GZeohVXqnvVnsHVZoK373s/3PQE5z+H9tkqHbqQiCsSFZxeVaS4vbhQt
qmB6yJkW1Vr683fA9/QOezKj4PyQpNYNouchY+i2Mqw22TZm/x7K4j6r4jPZjzfDmm6pLw41CXO4
ds8a7/rMHW3luNUOS8ALYQfs6nx24gHykFRWcBo7vWeVxuByrPw7ixXc1Z60/QYCxXwKW8t8Isqu
gVUCsPInAk/sFXjUqaJ0z8JuxHqCfHuo3XTY9GOZ7yKrCwxif2nMrKER7qUlfctN0PsxRrN/9QVr
PPQdvJ9TaX60ZJs3MgffK01ZH9kmQvaEt36OFVgif5T2ximaRdiV2M1Rj7q9de4SQg4w6vE8xgje
lKaxH1WTHVhZNDdNouUFN0nFmkbG473S87j1gqbeVnMSI5RpuS9rlltQAHpqFczVTFRjm6pLvzAY
RrspnLN1mIr8rGOLl2FfPUNP4/4qBS+krjG2E8u+lZnjNR51aL7bymVem/NmlUB5NyhHCVv25IF4
7FLf7Q38Kl4UXCIunDTKSJZXo4eWgJX3HfhbOOLahMSsSvofXMHnPyZu0s8BzAcxWVEm42pEWoXG
WoY8xQcvIpKWhsSA7XC+N42WdnIyU2mKM3vB6rDAVYNLvrtD79dmLECIiTPFzKxyH+o53VhxlK/i
rLkbkAeEInhpW/N9StXrQGm9qcQDzP0zrZV5jcYGNupchvuhnvInm8r+ykoyAvpGsWwNWxwcjao4
X7CGOTCS/+klE94OeCOQ2vqparxoY9r5N9Y6MrS1eS811AAf/WWmSeRScXkmxxX/0RF4AXdILklD
Kdjt1TMX/SsDf0DStkttz+c5otAs4H7sTr7GVsFP55OU8FGHyStUil3LtyQd1XEIA+ZtTfVKI7RE
bUDCz6uRimT/m70zWa5cubLsr5TVHGFwdA4MalC3b8l72ZMTGFsAjr5vvr4WwiyUT1KmyjTXIM00
yIh4JC8B93P2Xit355dLwjUUPMM0TjcF1+whTtfcbq8UdLZ+mFI2ksnJrc0bf3DeB4ZrnkntI7R2
oc4Utx76b3OgWWAYsf+SCzKbVIGYZHTTxWAFxvqOzFkktYE7cfDt0JZZ9YQcF0aOaZnwE63sjGGd
UxXb3qIa5IY3ge2la6RPl7TsjrmjvYjYeB8j9u6Nnm86c1gnNvoQKXeaG+xim7fzWGirJpe7QfJx
d2FwwWGmT8NYAZgR8XXws4RwtqXSTkmRUop0cZCOgDirStxxLr1OvfbDsninu9rLBFV8cspVF9T7
AHYZHLRFXzRrtq73mtadVMpOSHn7rIi2ZQKPxpfOaqzlNrTCfWNaL7ACXxJhr9vGfSwQcFgcjsyc
kUMRQ23W3LXM1RpkG/gLwJxmfxNCa8b9uIt4eHAwXZmGt8MiuUtC4yoL88Ho/NvRLc/IjrZBV2M4
ICw9F39bfp4T//DY7hvhPRh6/dM1zXfaOtshYBGb8P1J+9tygm0CRHKsB0I/8J07dQyq7jTxBp9n
Tib4ACpS0yP8PJ4hPAcWngHpLUubNRRiHSOLoW6qvmdEz9sXYTfHg6QtPqTGb4/DdzxcWKY/HKY+
ZgXRhjtyX5/0h26zztP3uune+XZ6g3/srVJjvdDB4zwz6dhrQfFu27VcJBE0CRl25Y2jqWDNDUEQ
RaAX10B548HgmmvesyXJavOS5t1jJKrtf27Hv2/HxL/+P7fjRfv+v07vKUlV7sO/HU/7r//zv8Vv
pcDstf5zRzaA8wrLkAivPVqOXHf/3JHFL9JLDhdkx+FCbP/ljix/ORKwFEQogzCT+VdYlPOLFDg9
XAN3EhYx+e/BosR8B/5r6dNBLuBYNC7JPWGFmvNSf421Nb3kt37M1F5z5Z7DPqBHq6fAAuiRW1PI
aDcOixkaX3TAyrLIJvRtVqmzjNzAg/lAcGGwyG0bA/M1frMeFZnOLQtJPAPcddmL0xUCmU94qJ00
XpdMG/MfZ3T7Lf0N4KVc4eJNRBvnsxsLsSXZcT8MmjgGtUt1sy6KnQpmL2Ip258pa70lkL+HLJiz
gUVg4NqKQi4fs15JSxUNQVB9NP/KelNOdJmyIi0PbY9rxkATufBj1klG0Q/rntnzkdWxWFbgbhcD
Y0824nLkeDPCZeqncY2TkBaJICpUNKKmS8ydtGWTNvIqY2PRJswFRCvcOz0p55thyhDSznW896XF
eH+mVnTCGu4b8uebfhDzvU6qnd1yM+ec4d3gnLYvDhPy2454/lqDabN3QbQcWzuqmZYndrFE84sw
IUeWGEys3MiPc6jUydNa3UoE5gOE+nwjwQD63IxIB3jvjWdhx3RS9MBecMJioDHbrl9yrSUO1J3K
1OR6zRAd6I55FDE1zyGRLTwV53aMY9bkaU/o2UYWWQeaC2BoQgvhwtZpCuDx2Wj8RG73SkraO+Wp
JTalQlknAx2KEcET1RVPdqS1604l3K5U+hWn2FNb8C9LW+vfBot5LcvZg4yLKwk6yeuPqaKXJ+u4
EJ8V0d99VFRYHizxIvoRwVa55ysmuSTqg16WJWnbDmSI/TUl4TmCdA9iQComlekzQZ1Tkzr7ToGV
L9AgHryC07MukycnzPSjbIwHXrQDM3P/U2XetWjDq164dIw6iPlBbddbfWAdJht7o0SUbVXXX1Qk
7LciJk83d2Y7IXG9gCNcspe22EvbRytLbtT8+Ne4Y1QckOAi5sMynFWINuQtK4nnQj6P8EIvXoy8
7dZRXiXn1EZQzzksXU9Jw8Yizp9i5rfHMWGdOFXaN4DGFfMlYGXaFfFPvMoyB96pYdHeDdnxe/2c
ozbbfRFToYIUiXXTZaPOPvdkMaIh+FzzHyPkbTO2L6GHt1TX7ItJ60chCPOFTd3WjamXGRe3pA9X
V2pftxTowEYsshKZU2k/9ALLRFEeBjNbsezjJdoVHOdSiu5h626BA8MR4+qRmMhAA+pVZjzsXeBZ
zHTv2jr+8uNwHv3TR5s/IQWsmKmRtFrKq6BPVGfGtxbWh0BmRzuGL1GbUAA6cXAi4y4Oa9xv7Yn4
xTJnfEEgHBcIoRqKq5ABKBl7gmE2fs6tHploLWbvGhLp+BVrxWvNW5VNaUFFE3hd4EXYNyZSzDx2
iZ/lVX6Uo7xxojg7MkC8Vl1nPIelpCXdSza+M07OrJITdc8SLlOKlUeT3SpwkiOQuPmrt29iwUK/
iB+thtUtlTeyU2p4z3JgU8PkfgtJ4EI4zmekT1u9pPJtJBe94FJB9ZPwsxHtWkFngj3xKZfipahS
Bg3DQMTdap59vnML7j09Y3zW+GPFTwUbHcNb8+y56aXRm0PYMC7L4W3T1XkAa8p19NT7+h5Fw2Zy
W/Zn2IE1ezzn6CiChqKtbzxXxrQyyu7DTQr+DJSt1GgulJYOZqtzCadMuMZZxLIqE+jACJpU9Fl4
UWwYDT7qYUW/2LkkcX3A6PI5ldZB9O6tGrx9gXR1hAQO+435Wb4hmZauwmS8KRVnZz+e0Jaa4z4C
Lh/m7R12g03MMW1utywbg0lqEzstrRfjx9XK7zakOZAw1iS/WL8kfnVPCeGQ1N5XPBUngIXcsoPk
UwYg2GOFNM9utm6knXAzsL8m8ij6CpCdHl0zCuBuZt5D0DymHVsKrWDRZgiTQItPoGu879vkDCfp
rctb/WBz8GQlV9wMaCVWdtq19MHn+EA77GkvPJpMQshpmAfahLe1MpOTPSIhdbDYrEZZpXTFsvF5
EFpxQw4KFt5/Tl2cuqTOEeh/PnX9X1YSDyGLiX86b/3+g3/OW/ovKEKIc2nFsHhwOYn9OW/pv3iV
QODk+DQXHMh//4mGW79c3bCIlEsDZARnuP/aSVi/+H8HGwQUx/UcUD3/zk7C9P4RsuEYQgdoJBwh
PU+gbfj785bthA3m57jftVO9zjTgRmAGGT9NFztJP1hvbm2c2tRNGFxFaXKM6lqx2+qYsM+JxyLc
2VDgiFS9hiDvay85TtCMgmVbwCUzjJe0DLeTTYCFJKPTrGWdv2VmDJYcagg9FNQqiyqV98q9UXNG
AmURUqInr7AeBUZF3403xfhh99khbYuNnlzQFvGXhBuHT37JnG1laON7qHN6o2jvGOnJbaJ1PUUg
dcSJMRcIDEgXCxEOD01trEEeYoMoj7FyXpIADmFfRcwayncS6ToiCP2lUvmBft4NUf8dbzaQ5R56
uHkJzu2ubW5rx9lyw1m4KC9bqtO8BFwUOfVU3WN93Brll0gznAWNeZYMOuxJPE/+sNaA5UQBBlpX
X6bMj3uea4nM9lNjwHYwm6uVRcuWXrZtlMRACH8GpKSWbKwWTH8o3wdk7UA+NjJise6tybg/eaSf
ajWdGo23h3RuwpQrOUudA7z2g6jI4eOC4IXw4GvhuvXsx0nHs1L2GFcoBpOm7umplOhYHCN//Q2O
AUMZuKBE0bZ48iusjHuyvTybYOV31vDmFKxHi5i+mMu7zXPFwUrr27yMnvqU7y338wRNDAOfkyq3
IfIYbbbI+LNPpiDjZSGYmZkISYPoF3qwP518z6PGjI1GY+ucYqdpoRxXldqFyABE0qwUL4OAl1wK
jZqv+1xGirNI3xN6HLYj/humlwsHH46FF8fM9VvLk5cKX04QBQeFP0dvUAEb5hZu1JzJt+68oTtm
gcXqpi6XBRslTr3rJKQQJwKa9CWHPyOjIVc9ok87gjrYZeh81Oz1qSLnisdi0yL8SRH/CARAjg0o
z7paHUoPU7R3DfrgRTgjVKtZG5QMVLCp9DGHZ2CtfFJuU0KbwSzUlwqMI5fu93hGpZrkBTjHMbDI
mZGjDt/UrEgsqZMS4CaQcq9W28lvVslkL3NZnhLLXCfGAKgoXBPgZaXdYRT0sFqtVOneNjOsNUrC
+4F4aRK5LakExo0j+yHfe+wLvMBJ+97p9odXF2edqWtk9c/EVj6CMdwIN9/WhXlA2TXPJ3axsPZl
HqxbH5Rg3x2c6oihlUwXY3UczaQfgSdgRgHiPy4rMFQ9nFn+MZTbMyAju2hj6cGLbHeV6WwNunDt
jt4bkzgmsn697T25K1LnFHrFSyeVvogyF5uZNe3zPL02Wb3OgddkCDZb/22MpolUtnMgOnI/IKJw
c4wvwjpaQUS/o9kbNeYU+pq1xVqk3ffCfbA4IjogmBZ157GtJCfkqvRMtYqrFiU/xfhE2jde0DPV
jp5srjkLiCOsLr21oblb9qWbpq4+0SXet028LlsYS5VvWkund257eDj8RF04kzUTDzsH7Jsu3b5l
9cMkJlLv/MwpxPQbz8nfgCrt45YjlxD2T0SsSJbqLvHHi9Y3L81gArDVlwWEYdiwG3d4U1P/kPg/
NUftsThowgFubq389GjpuOr4twCNkwchyXQNoJtYkY3W5A3M+lLxuRuNPYG1dQ40x/Weq/An5eMF
kYQnyT4QzmrOdFZl9Zh606HTqaTPkzgWvNditG4zp3iJYu0sGBib5iz3dc2D02VnWjEPsdc9W4Oi
jA2IYVO1XLvEWF2zwaZIk2lfIV1zLaAix23uP+eN+bwhSAz8i/NGmsE9XIbvVf79z3W033/4z5kD
tjcvdapMtmFYaHL+68zB8YGeGtRBk4/Z74TEnzOH88tw58GLSRcN47bHSeBPDsL+ZZtS0Gv7LYwU
xr9VR7Nn+eTfz3hYFVB647+BeofNMevvzxw1p2ggHla2B5WKLoLtoWa5X6yQb3Iz2eUQ2LqivVpT
/hWZyU8h/Wdg81gmCvrZvYOX2+AB7i5bYX2Mg/eZp4AArVitOl4m26jDhwaBJpjvVNyrj0q4780w
vMep926J/ic1dXot4saIwxfRoRXJ4BE4icGNvgx/asGbtpbcrRJD3NZ2Z1/sMobUi5PhU8/qekPn
kpnN1KUHLfW6J2mBEdfBWHy7gEDeXa0CChO1xbqc4Gg4Zk/Po0gi+xR0ynm22Dtfkd3Fd2Tu6s1A
v/Nk+LG4hXHznPByX/hFzTNIuBEPKO5orgMBl6QBLbLAjdei7/WdXosr19dhYUo4BgEgJ40dOZSH
2WHpsx70AVTwLXviGkz72HSxQIe9DiuhpP5jxcVRg0u2tmqApCU33PvA8KJbE7DtJuub+EHXRvac
rL/A15hJecqc6NPBk0RdZNWbuP86c2p4nTjc8asQMwaGnthqL7EIdnhYABTTQFxrYIgWdcgmPNMY
rbhE6NHeAvoavWTpRriHWSmvgNcBqyMcH1MFXKg0fNDjDB9G0L8gsMvWsFaIRCQxsat4oH+dcMjs
6Y3ljkiPvMnAcMNDWBJ+KzBMF1zGo3E65Zn9KHziklJbJGPh7WkN34V+QauKXPvC9o1onTiQt4Pf
EISgvjL7ulJf2ojUfOqT4N4sYY/41OIXCqz1MenFhb3WR5Kpr1GPdDwLWJJGFs5LuMbTmhrUD6XI
z3xqQqx+Sfwc6aCAfF8sew1TpJ6yFjXDCaZTkRagT7AoA+7fTRjxVqyLEAg5ii908GlZQShXXUbP
eNj1tv1sWO1LktnqEFU1rmbeJH7PcEc15e3Qirs8HykF1UrblS3dCiAXjPFZVy3LMatWBBMPMir2
A57fPDP2dT+sGAfuwwAomlP228wESinT6s1Mqh3f7SeCfNRR6kemJU863BAV1d42i1K5d6T141sx
B0eXFkXJx6Un492aGet5l6hwcePPxz1/OI183pXM90wP2gVezAORu68WSKHlkwoIZzaMnR2kReDa
Ls/Cyu9AFIIAMORzXI4Q35rKZIDAvX30HmlQfww9bbegiu80mPirLh5J9zB2pLDBTNfvU408euMQ
O4J62KizVY7+1k/zgxk0xKJyvFlTXfkbRRqCLVDAYKjrsl06dTTWCfyw0G+OkZOC6VD7vCcFwgfU
W3S2/57J7iXqWS3rmvFeROMRjA+HSu+N0TqHkPAg0/SgZ9reqOZkysQXINn/qORSe8ZnnLGdk/xT
hK12QclhSmSIUnV71TJfWiKZ4RXuoc2oK4ho2YmMPk1KK/tOx+x9yuMnU3KwIoq0sVVzdTLmeTI4
e4W/KQPvxvTQ/sQ9I1OjJWPbUoIAjG+TBJ7RPqPxiJ4ppP0fVAwzqpsg7bdWYnwb4zyU0v2H3JTn
YGwfmbh84jm4rUvsN1p+w1n01iSPIz3a/pai+NjSCPLR+dB6Ua1Y54m2CZBIUAuM8GAG8pIyjacc
BgTHoYcGyfylc/yCik1xSHMbnoOw9GU9OtfKM6/M5O854L0YZfLVjoa3NMLyYvrtxQ2Hl86kBFIT
eCEmvJiEu3M9f50hZNN07gq+9Ff0lyKm+ekbunooKAZj4FgbxqXexcdYz940132OrQByW31u/ZS7
m4ruQo1CrybfAMDRlMjNuZAQvdlNYm7xnJ6GDCBC0MOWbXoOS1OzEX6fLHGnNgctgRhd+9YLQKYv
7r60toA/NHWBAZe9JzTD4CvI1YF38q7UxJ5KEj4Dw34FnHqX19MqLKMfoxjeDGPQECBpw6lzygfW
D5ce3BmJZtIHzhiYy6DRo/0Qt0yjgvpSZdUhJ75LbnrLo55ZW6vjtCMQ5A4xEEM3WgaiugcLTBuV
ZyLz2wPBg5+oAWgQV748tZ1Okryps7VXNTYZOlZ8bAI/uhLji/J/Uq07S1VerfnS0hd0n2zjyHT4
M8d05hqKwANcGSeRq76ttlR3ZucqXbjSegHMuYcPemUOaJefI0npYL4QI4hqaKEREopWVl888Hw7
ANll7w7M2Bz5MPfSf02tkAuPtSv84FZPJdghBvLwuMIdpseLMrsn9r4b5RDM8gJ1sCN5gsZ/DmPr
nd/Fk9B6ot3SvU3yMEbRVd7XhTwxg08R2BrfUy9vNFnSE4I/Ugv8q/O8vg7tj5wbHOXz4VKO2OU6
xpqy1O6iTPdYYPdX3QPy06X6xyTEQWGNdarq1rKHcxwN51BPH81IEWXJJQRdMzn7lNtSEb3853A7
rzD/9TDtsWneq/evqPmnYdrvP/jnYCsYmRnwshlacXQ0/xbw9bxfTMMw2Qj7bwrTPwdb95dJJRUv
jWkzTdNnjuyfg638JZwZw21IKrIS2Ou/M0xz9H/ELNjcF/kvkyZDNfakvwPAf2FycBUtiCs41GNb
WCk88hOWLoyrJ59qhatP07Lvym/LnpUMboVnm/f5GNU+w22lnkSq7vSgwPuShrxGy0RfVkyPwT76
kOjJ+hsdu4soGW4bG3WZwI8F0ihkQIST7ZAXkLklz04/CKpbTfXNRfU8z7VSf3WoSa2dJvWp9wFo
TYsaCbgWPoN6MGgjtagjp0hi7kK+3I1MXPK5p+WlnNHQPKMbM0eiQw0PnslkiUnATGy0udnYKfDQ
pt0cqxabZzRUBOKNrkdDzimB6C4gOatKNkYdzlV/0zlSNvpyZkbXlGv5AwF72qwsyiK3uJTsQncq
tKljmUG661J+x6lDexsXldaaCBthj7iHOlNUX55ebSl9bFkN0+bTamj9lC1H3z7o8fhQ9mCudd4F
NVd95M8b4UTwP0E2VYKJkDDckOe0DtiolI/pRKzCwCb9bmSQr/SiOQCIodrdOcHGpvkANns42x5E
cN9Q+0GNN9VIC9NqSRT7IcwhIAfvw+QzHuy0+ZAsk40m1bgKpGyPeeKfozQ+yBoWXiL88NDqIT22
ANoBFNwXjJpvihElKx5INu08RLKh9zH/qZc86s6+DXiwGLl5i0p7ZHF91hlual5CIo+h8hU0An4w
HHfzz4zHX+OwWta7N+k7VNH5e8vcard1Fn/zveb75FbdztScZ5+T+7J2sG8aAYdc0j4VX3vyPdCs
OAh7eMYJxMp8nNVktVcfE6ThX7zTiO6kAZROI2YbE3qQeCk/LA0JlZkxtsNGKm6XSUa1M8rd+2SI
3moRg7sEKni2ND8+lVEHnQlQKn/5bHHzRo0Tot5u9IBR42THPlAfutmZJJwtRPCU2xDusqnU2W1i
w2FeEiVZdyHzypcTGzOdtNkSpj7ntf9ZATmBM+BOy8AgwKQ79bUsu3v4cN5Gq8py1zqU2GCe7qvK
2CBpaqn8qXo7xXMAHUjpumhzd1lUAYTTkYul0VkMBGvvDvanZC1FzBr9CuSHsQFWhZLbVu4+M+hz
anXx6XYN/vAheRgm5W6rlm8qyBI+OSFxdj7a7VFvg+w+HMZdDY92U8f5dRoHwHx4bJdt2E97Fdn5
GkrdQCi2SKkMDbetXb1qrn2PhpBkn0v+FH6EPV8WxNl3q2grexf7j69d7H4WZVhnYpDalnPR81Ta
zYbD966vvIvIQzJdLHB5KfYvre+/mEO2F/DYFuPoPNW2xKTBnHvBpM9cUmK582CdpQFVtp46PZvE
6hRNMHJ788M02K6pAhzdLFJVNkcGe7qFxn6wp/wsq/IRKGHC3r/NVioIYbyQppQZWd+SBsBirPMK
8MPQ3kvOiVzl6ZGGHkKVcYgIl09hufXJRq0ygzAERtEWrGTxzr0629een12ShMN/ZaSYsnQn5rPj
BhsKnGrl14iqwqj5mAYWEG4p7wqPxm/WAAd1JeAAzwVTXYbmW985ak3jFqLoOF4AMdMlsur4WGUK
JvHU7Wy3nfP9TrmjTAR3kFFlWY33js9U3XFUgmqXoYOazGJf2/qnnxa7xjWZ//VSrUvB8DMrs5cq
Ix2spbq3cRTFsrR3unM2BNlh0spxbUcwS0LwJTR4zWtc5M9T2zwNCVogjm0rTUQAU6P00Pv+2lLg
V+wpxlMadSeXOoETdQT5kndS9dc2rD6E3UPbgVvdwzvV0RLxl8qtRsPigtIRFIeTyZ3D6mQ1sc/h
Nx/5dMZGZ8OxM160gjy6UVFLYG3ibnEEvM1Tb4bNKYOAwj9KrebuUsod4ZEnu6ZN7PCi0nlILsyA
oD6S3586NyPs7w2fCyHm30IHKTavPrAVevhQGNZuEOQ5+NCxSQApuARiBRq7x5Cc+tmReqi3GCbe
npw+k13hMYMu69g/ombSD4kGcUib8E5nMdBKCo/5lpc6ckxRElpwm1fl+gNfPhVOjtJPoy+egj5F
kduwJo+55afeCTQzDb1o+qZGykBc96/AXZMVDG13ZYdZubL7sVnHI1c63GgoDgaNBqkHjFBv7kJV
eQuCeNfeKfBE2Dz2CHL2TE0dQidJkyw7i8lFNVjbLPHEptdZ2tJ1PrtW+FTLvtyyocYaKqi4DkJ9
B/mIOHGI+o2WueGq0ChVl9UwYwbdbzc2ehgdpG4Kf1hWreOfLUxgW1Y8V4Nj80ZQ2Fl0mnchXnxt
edITb48gl1ByW2MlRs0wqO6QDdC9gzo+910WE3oxxIGlExiIDvVQ4IEn8wfvqY9tbDX+BI++ER9T
YlzN0KMFJF+HIT8WbbmPacjADOpRkUK3dGy4Bt0hmC3HbuS8oiqLOUZwNKaPfsfxhjBSX+48163P
IDMoPMuI+bQzsoCSJ47mObQM7ModSYdV3rIyi3T0DSiY+enlRIHtDgAuFHB3fsA4MSV+Fnn62ovn
vQNCZ37KZHRsUkY+OJR11ybObugB2NdwOa26ctBzthB2Zk80uaBsbc3uaAOJdDTbpJM6GRdszD4S
29I2KqlwThNhponA5ql1nBKZK29HEQPetig2M6mirG72Dasw4f10gP1HwKTcqUJ3GWC8rk0bbigO
7NCCQEuTm32HDRd6KvPqYAFCpTLtPdAM+2BS8qQSIINWjLsKmhx7AsTbg8bPyfL5GamAlV/LmJ3c
1cV0Coils7m7N/p9FllXn9IaQbbyIZot3+Ewu7pqxRkQN0BIoTfCwE7pm20McKQJNB3gRQt6+dpH
Il5Pg7OBoEnHewr2/mwaF22BKDgzvzvAr0Vn4tNDSo6cHEg8Gxxl7xKPL6GfudTYWrd+zdEUpSoU
ps6+7aoS7oGfvTEfe9eGjI4xWXIEfPI/KYPf4cx/PfV/bGg9kjP4721HjM7/XI1IE+gO9w6HUIGl
O3/LdWI74upjzTy5+fIzT+//ljOwf2H5pB5tMOGRuD7/LmdAoo1NAZVFEAD8z3/vavRP3UfBX8f/
ER80pWXp/5DrjDM7rTzB/q9ui3CJaJb8N2tW1+KIXKvPQrRrF32gVfY3IzrBsorWBWgZOzBODrpB
De1gPDBMDDzrdrLDG+bWS2mDNh9qytlFn6lLlmZYG50yewP75b5PvaiOcYM+IwPxtCgg4+7coG6P
YLQ4+noOTzpTg5SYcI4M07s2a07w6Z/SwQY1qcKPvIB1n3K3YpTmfvsyPjPDCNaFXr7GXulQSbDD
LQ7DByXtD9gz18Ia0No77n2qRcaOjCmTJNp0S8LW5ZPeDw9DyEm6IRWERMc4EF9f6YXZL9Oy2WuJ
BFIV5f2Ow3xyHKBvsenlFViFUcZVbJoBnOz6ItbQuVMESyDl3Yb0q0/LuY7uZTALeiczAKISb6fA
gzTQw6XKqn4vGgQCXfYIKBd5k8I3NVR0fxBaUGvhn6jT4cbKdfo5jnjibcHgJv7soctYUt650jqj
W1Sk7ObHTK698Iqv9oVNojFKttOQfNL9fqstRkuQ83Zy8Fb0q7a2m9+yi37Eo3pMtfZWTXRNck8u
Ir+ar4v9shldIngjE5ya1/dtXGik5xyDMWl/Yoq9net2USG31BTuWyjUfubvC6PZJHb7k5v+Z1wb
d3A/L3ab3Q0VA+auVtFKzkk4NdjZWjEBZc7MiWx+Km2DmnND5GvkL3SqAdxgboemlmsQaB9BZrwG
MMtfsfHVy6HJrn5EEUQJYBuAU4MTU+BHOVQPkGfUsY4rd9mJoFhFhCA3Q+0cszjzd3RP+ns5agwn
Xfei+fAjoBiwkiqI4dkQS0j63FuZ+ZlkYmd2g05rzEFk06zohaIVCVagIFZxL48yVZsiCbcOU5N0
Zm6hjs2WZRfYB6tUhBxK56qN+beRTgVxBV5RQUxfLC9FuWD38TBW9Rev8vsusu+DGhK+7I9tol9N
mV890yP+Uj8VANt4PgVraC63pc1peUwaeEEx49RCzt6OEocpCHuxAtldX7NyvtR1/lkrtFPErWDd
jWDvjKh4wGSqLafYOVLbn/97iKFYrer5hINGr4KK5Xhcv+Dyva1dGFaqxHsx8It34cDkn0qGoUvq
97esot88xs2LbrDvkoaucdw99nl+UKm4Czz3LUpd8C1ZrnNXtWJAxWEI9DlN2q/AU4IkEjS8UvE7
NJjjB72wpd4zYYlVtw2H6L7Ri1doAY8DL0DdBvkk++KG0R8/4sK6SQhqw+izLsJ07lpDUZxqXhGN
3ma4dQ1vYpdVBjdkJe5cv3kLfLN4seVELaoILtGcLSF1eeeguF2Ohg3VmKG842Q/Qi9OKR0o7im2
szEzeeotsnp2MJ05Frc7RBJbd75MNg2XaY6SLmt/oHKIJ/OVigodiFs0rlWO9r7KX1DCqWVpQDHG
oRKuWhsSoO1yQatH6kSWORorEeb7JOAXdgwLztKwyVnc79E8rAd7zJZWRySEu+rrWBbFmvqPtdSY
37s2eezAsN8ieBijyySEq/W3LPR8OwxYbauMQo7HEbEDiLwO9KrZ+CIXJFoGfjTavZf3kKDiSHK1
sB7soqcS5qTFBozVa542z0iJvlUTAZEsadR6qfjy+UEuVMwopWpCaiO9/jmN5j7Vwy8MSYfAr7/s
0hB7XVPUicmRsReJ3vpoPhpF5km362dp1G+q0kp+Gb37UncxEzTqIKzKW6kMPrnLv4MOJnqRo/8p
LPuLcTiI61ywTIipYdNv0o51z0ZlnEPhed2zyBTWHdYkNk/kj0tfYdHo4xtKhJemKecUdnObu9Ax
Mt+6N+ekiuv6xcqWLC2b3HepsYL/mSrTX3cCIIRRB7d2GT6EkfMdWNMPGtFzImng89N5CeAYLNEd
FEugslsRoXSFxG71vbZKujFYKoKnazWYX2WWQstRsXyRbC52kOVBeNC458VQYkJ1BjLELYVoKK7c
qKwuIqhDCQI29WdojcOytZpqyfWRpL0Nyr1G7qIa3D8Di4/GTNi7ihEyTXdVKLKxlfCycfRy7Zqd
vpkKiVZTJ0DkTuEj3DNeY/G191R7zLgdTGXCrp3iWhHROcvlbxI/9X41WFyOI2KDc3lITDxVDHj1
DP7gGTbANSO3rpbwXhRznemLyzFE1jGBpNgycZn6/CYLO5aHEybVoNWivVu6Js1JPefpaurrpsqe
uISQ8+Y9j5uEPqCdO3Jpaaj3MtNQ3F3ifqlF8YfZmuC2A8YAOAJ2Yt4gagpL3tA35rHStXtXK86G
yY3S9FIkn2iaoZC04raiT2bEHn0GBKAKU8jJHdQtHL5kbfOI6hqmDq4ccOzRZV1oVfcqixCkTYVe
Cnbl/Ri3LJXFd+7blOxoZtkVRhJUA9/prKBrNMt6BhYhzh3UyGc77/UjgWtrKQZIhDUzJNbzmDoy
fpabCqHvCKS6Ale5APbo8DuRPZhpBE+nycMDRYd5L4wyoum36aj/BE77UIhQ58MIE24YndfWCN/6
wuC2HoVopbENl2L2DnvqhWfB58CObmWLBAIBjmIgAQ+Z5V2TOj86gg7X4Ojc/me78TB7jjlxztrB
2F6HlldR0XP2o9I/BhrudDzI48/GZNNEsKLE/YTBSfNxKlezXRm2hbdwu+JVIV72/x97Z/bUNrbn
8X9lat5FSTpap2buA7bBYHYChLyoCAFJtiRrX/zXz+fYpoMN6emObtXVrRp3Vx4amuDjo9/6XaQD
cwN/DZOC5kWttOKsxtPhCIneM5Hir2GUON0IzJyNBdBB6e5MEcdlrHF8xg532koPaBUzaGy50KMH
bTVyMYpGLsadKSEVjiUSCBDuma/MjcMVl6ju0JNMzBkfH9r1eXZZesqtGmH6jnosSLblZdZQ+v3/
WkeudTQq+V9jlu6+L5P/uHkqn4Mn+phPDVv5/99aGPPAApaEwzfEL+B271FL4I8sXdWQT9Jhmv3s
YCzktR1VUBfaqm3CaPu53DEOdLppRLTphjTddv8WM83VJRJ6h5mG+rzA9lWKdvN3yl7pPTNNUVvT
q6Ben5i2A0pzsSyP69pXp/gCNLg1rJIrmDTVtGx8qbbV1TT+9nGyMiBwxtX3KtVrJjsSk4rgJPgr
Shj+GuQya5Ciy5xhgn2P7zuBM8wfVnHRjqOFOdVQMJxF0C7HbcUkV0+K1TSPO7SJINEuQ32G8hgI
ggbp1Cxiol8iMOI47JcELusnZhv5YzUG7qHr3jn4qZlKoTxCn+M+nM9vQyv6GkYIFlbCZYgDgPs4
CRa0HIqCCrPD3Mtv2mxqqa1x2QJk9I30x7wKHzQH6pofGBehDRSKLdGSQsttma8G6Mck+gIOVoGI
oRtNaWPu3WB1AjwUs1GWCCM/zAWiBIaLi3vztSn0O6cLU+Sg4nCcJkBM3QadukxVb1W9DnBHxUS1
sgxkMN3VsYbAPdVh8ZohJ8qE5VUkDJPceXjX+Mxv4yREnLepGIRQ1a0yLTqsm9I6QekYPFbdvGK7
yGwXAA+UDjuYFHUWkzXqbux02l2UUUebme1MDGQykXyk0DDnJ2URRCztPWXc2u0L1hy3rU8RCwVF
elhjNpZXC+eyC7zviW894K56vaxV/BbZ6S9TkleW6ufgZI/deG6MQmu5OFUU99GtCHukR4r2OCpP
8Ki+tzOIjhA8wonKlB3fQVYZrRNA64+XLxqsb3Jb+QO6IvR3r4OFr68mqp48l7nFAMapulnlorZr
w80BBRt/Bc13g1rnTZFQpTSrht+r8GZVSd9Ylo51jdS1B9a0Cc611oku01J6fwl8jAzPS0jnmXqK
vSpIsxTFVqN+TJEdHFcGWFvTaPJJHAPnLmskukQdIznuWhdRyIopU+z7TC3hvcdYsKPkKpDGLFEx
k4x/hQ9ltujwEYuVAjA8ss9hQg2bBvYTuQ7+jDThUwMUGvmUUhDXJaYTiygfRWZ8g4j3pW6wUWjt
6kRVaxhwq+oukECznI0aqw/toSsTRHvlDwBXnN85gH7Z37RLPCMyivpsgcEUmKrCxzPGsbWjpZqa
M8b23UgplO8r0Z1qevI18wEKBWr+kAEinliNi8h32NyVbnLHzPA0KUHxFBHejdlcNKeGwa4pDuJv
y3zhXnRt0CKvH0yVlX+LQh5yzd26DWm/sR3TEdpLJisDbpgAlZDV3SWQjvnhSg+yEzUH31ahuTND
wvoGbZgUv8wYD01EUEeVgKbdupQSXmOg/K75ZHI3gDOfhMpj5hoO6xKvPM7izBl1JOoxkrRM2f0q
PxSiyU+cogtv6tprLiy1MV/cIGW51xTml7o2wikMvuQG4TmEMBrazwxN97HWihdVw1HIpX69xg2T
0Mbk8sJelOEJjPr5KHWgtC3yCCPcMAK8aeJYGAurOW+DeXVS2EV8GmDDNp4DmzoF2lVdBJhATTo4
AUeZkqGFGpf5XQEp4XiOChJYLpD5qwxNyk53siNHbR7norWPHDd/RtkqO6ptHWQHMIBnr41uXbuB
iJpcI6KpvcTzVX5VLFXrsFkYrOcQ0GDeWyLM4BnLUWtbxaQDC868k82Sj17IJZuF9Ee6UvPXInRR
ILGbYrRIgDRhGoqbK6iiiwbhLdxBpCC4QXnZlAbF38pg8am1zW2aYme/rM3TbE4bbNKIzbsO00kB
ET5wFFGBkJrDnc/C4HllQG/0wc/QEtM0jEVW+IAA4mrBtJvSXC0w72LZ4gC/Fo8qXkNCqU1abbib
5ZKL4SniNEE6E81j/UGvTfwR8T6bYFqWAi4HCma3KxWqSABZoK4eXAkRLfLVdasv1Wm01BcTvfHF
kS0hpQl66BO9slbH6FMvxmaFwip+QQ8x8+5LbV6AV5UAVeLz/MZQi+jagJ35INW6z8w1pjUr5/Eo
8xGqXTSo1RfZAvBrndYvdYBujiehsXGQxKfAnouRqkXFEdtv/0nNc9ZHcO9QCjbZSolLqM3Su4fl
x8r82rTNUyedHzuJym1Db+oJCf9VL0C4Tn2nfJ0D48XKBY0M58nEpCBEYekQMcFLQjvYNBa0qNWE
0FQxY7at5zjQv8eAhWshZh7g4QQQMRNtE6a088CgWk4EsAUFb9ywy0rBH2NyjXiF8yO3Vx3scP0q
AeID+PQpYCCvg48lD1p0twUky1gu7nQaISM9VsEMVWCHqkXhH4ZheYPcOaKsVXA7l0AjhCqO/Ki+
SiUESVX8H2AXluzrFy9FwMo8r6UbrGakAJHimQukCazWAmMD51KXaCd8R8+yvHg0QcqxMTnzgEXx
k8A9NuS3bDlFtf0e8vlVwsAJsATjm9L8VubV2C6jm9w0pwmYqyZHjFaCsOoakYoym88C8FlNlnyJ
JGArlNCtGgxXBZYrdmextOMcmaC83NA4Qbbpa5HU40bCwFrwYDa4MIx5Ll0JFPPTgAFD84y65Ywd
2ARGPKLsYMuiIFZHDYCzBOBZLBFonsSi4YyWTGqJT0uiJpsFK18/Yl3/6i1DjPKAiwTA2pomvY0k
zq1o5xO0WsKjEuNJQ2LhyJbHqb+6jBxoUono/NMYmWZGicmxxRbtqF4j6xSPtr2QnsX5LMYJHZZG
+81tlBdy1jhqvZs8EY9s6/D7rsSJ5xvnaPI3h3NP4ad3kQQ4IsWDJP41zo/3adtdxmkjodPAAlOz
iIgHRXnkgBnkMZ9GFl2uZy3OorkHsAZ84VwCDVceIalE75yvOefwXyOMzYxbxKCOa/QAqG8wPksz
eyza6tK0UZYD+4jwJPSxCsIIqB5l1jpwr3U3u45XrjZuXHyccrBF07qyGgi6TFEAvy+mWq5Hl22W
uywII/0oX7Z3TVcvmcLCFcs05VqscudKaxfxVdMCNDDQbiM6wFMz7LvIWhaoijivuIeI0bJN2MnH
kGwzvxZSKOl1jpPGqFPFBT9zuvBWuNoKDiNQmEnHXXVEOQyGWdhXXkcK9M0Fw7fcP2+jiBWSXT04
iXMO3Ks8XsASwsCYtKD4+UOSYQfRlKqF9QiqWRclGvBfeHBPFQxLCBvomdVx1jHKyVUo98mPZg6w
JwDqN20inREafoapvUTfBb/fQEKmWB98mbMmA2KDT1WhMlDLfVU6mqGKykP2ykp2cUhtcWeE1qwQ
aL/FTfYCdh6oQ0B1ZwcNVrP+XVVR2sQGH7ZjfNNiZip5pp97oFDB3K+eQQ2wN3BfEXQ4RdmdbSCM
9bFVLk48jDiQYsoRebfdV02B9qZnq0cT1qBXNqwURX2jZTZjXhV6omdC6lJL/wknEPWh7tRstISM
CUHdm7aRAkBDma+CMYo5TA06WEyLRfO9i9pbEdYneIM955XO0GROaRfU87OVYlzagB8lgPl16S7v
WPLfd513jSj0d1Yt7TEbhJnlRvhY5aDnndAqj2IFPL9fqA9d7E4KD/9Wo1kCQQNGrLnBVyYc4ZjA
OXHV4hk5J1D0wGGxZK5Z1mreJdTpMyeuqXcr9wTLjxtPC47b2L/P7fBF05kIOFoM+U69ShfRgxPP
dabeqJYt0J/CR8OF2CYQByht4z6d29mVn5Zjzc5uA395LQR7TpRpxGEHcqYU2NP4FGDREhmmleF+
c/Lghq1RAZjOnAFgfkbLiHyaJBhbpjnSdsqj21bMlRfmgim9V4xIzTNzRZVtzsnZQmuCiYs3wHRV
M0FR2jm5x2RSgePzWSGso3nQUASkQXXaLWMxIuXg5KbY1QTxCp1v9dsRcCncvUvHnmSWPp9FegeM
x46zcSCNW20nWIJkwm3cXswx4I1ZyTglzs/BPPzOrtym7VlOQs9GW0pEIzVX7pu0fuzs7oXRUDSx
1MWNOQ/QL2EJn7TGrbYqrzQ07g4THCXyShwXCygXPI1eglfeiuFnDCOgdJ3vRWxgXBPf5K3cI+Cd
M7aLkkUaoxGMOcd0B+Pc756rpDrPkA4+LBXMeHzEkP3VU4EepTJ3JsvOOetK497L2Kt49grIlu8/
4Ub5NTfDU3AUwWFlp/eYkVRHSaqiIBdoUyetHh0TEYfanQY89KXundaGQyScTyJmaego3fuGmUi0
+APfeMIU6CukMvg3ATm5RpBrBKPvVGG1TV0IJlhBw8kiJJQmxhS4NCLUZotzsuBFJUwUOH0cXzwX
pA8dxhfwYwZDt+bJseITcCjXsci+WLpFeuw8DFJU5clssdoMfCwdIsFp5NphZWCXUPpKPi5FiMxT
BQ1PqMFsrXQZJZR9dl7HiBpZL6buojwF8MLt8BYQbrKYQFA4w05DueEPBrsel17F2RiGKSTlRMkY
r6VLA/FVRuhqCqKhTUzsNxFUgm0T0phq3wLfqw9RgImZsrWnIGTOAWzFDNU11li6dxGVLKjoVApA
f3Y4sX1Ynv8ug6qtDd34qXyarAWMrquXvLt5KfDLKf7x38/tf0E/l1+9WoZJ+WX5e9/05z9oK530
pUtf/uc/n37E0GDDoszD50+AyRJ+vDP6Wv9e61/6z35M9FSGZfWDn68JiHWMpwSQ5Aghge1/BszM
DImFvA2HRb6Yd/H3vDueXx3An7+3zUn++ff82S++pyqF/WDf928dgC5QTQ1xqfWLmdu7c9Awz7OQ
JjDx1BvkCZgmQ8B+N4AhJXIrJmJce28dpLsNC5Op5r/orT8Duirl4+eHyx26qa5vfqW95/Hjvd/7
Ce/uvXmgCWa5yM9tPvePb17VeADevr55zoZ2/03R+/7rB0xlIC3o6J3J1+45EAcA8yABAuFh/Rpm
HDCluly/pwAehqMhMefwDncCgI44O6ghx+QJ2ZzPIANh3zDg8LBLBgqf9eb1ISHwPBAM5B/yNdBw
aGx+r/8zMOzl1Z+BwUFnEPQaFJ7N+3R37wNQNkOXHB4DsRr5GuYDYau9HwiBqiL8feRdNm+USLPz
XKgkRmHrprMJQUMLjdb2hv7+TdDsA/SPXAsFg723rskloQqfC4YVr4HmBvMv5shfPgqaeeACjtbA
C+4dgIC0JuslsakOh3kAFmYZPZOCcWA6oB90+TS9u/xkRZVJOxkT+t0gs0Hvp986ELQFmtx4r18f
ygJAi1g/OdsoOcxsYG/blh4xgPIflorqyIX/uxsAIoY8YMrouD2BQV4E09hc0N8/ALR1EY1ANG6b
7vbSoTwHQeP/liy3/djQkoGt9i0LNP2ASChTPye6cxF0GglVUEOTK+RrmBdB790okAxAv+i2Q1Td
OQBxwMGYqmUOMwiw9e+bBixZCGhUfb+YEehyWKLTRDlvsXKAScFW+7YI1AP0zJbh0g9tXns3QT1Q
qQdt2MuDfAjsbaX2+9GQaRn4Ll0AGvwsLcpoKG8JX92UHkOLg0hu9X0W6BP57G0DXP6v7gAsHsuS
2LlBPgV9M6IG3g/whA5Z6fMT0IiH6NCjuDrQE9iXePvbM2P1QBgCWtbncUBWx3CsDCnX9nZFBnYT
LOpafe0hwC/WIxwYB2BHZGW0Wx5Lrz8wpJLwNtTxAC1tv7eO2olhs9tyP40D3AFKZtUQ6qZF3uae
wcVDrfc5MB5kboaQ4S9yIrUBGohQwAcXDQjRcJl7h0MHAqdu6pa+TYm7wxLmZRwP6jbQR9avgSZG
o299bDE/tU3HAjK9ee2egywNGCnCfh3oKs2UNiy9QgJWpQbsWubD2xPgB75rFAgJJvpIJpdl8/Vh
hkbzr66Wfj02s1F7cm2TKnFz5bla785BrhRZuKDShO76+jXIMoGQ1fM+UCixLTAMB/va9WtviLYO
HNAs1G3jPMymwTR7l8zWAfhEHIHZGqxf+8UCU0a5iXS27eUwp6nYI/e9D4IJgsCjiVHJp+cg5QMM
HVOBTVIeXLGg/xNOAJqQQNx4NzkQGlEiFvSVP4upgVXMtHtADfqmCFYqfLp8/tJzYv3aC41oQ+uE
BDZPwwyKRu/eSWpcMytjiPL5CQC6IIu6aGAP8wTMTXj6/aYJLURARfK2b6KAHM2+S488C4wYqUyR
+l6/hpoWNjf098+BaZoFx5CPejtV3E8LhENQB7jdbecMw7wPRu+posG4gGoD55ediwAuhwPC7Y8+
5S1dDDEoGr3rA5kXkaG3JI/13ZMgD0CgnIG85SbuDi4hStBgr5aBElGnKeCfn4lv/wQMY622Oszb
L/VV+52AI+coNh/xx9uPZBJ5cqjAQ71vItCwmDItg6b5U+gZteABRhDkwoEiTEzRNwVQ9tm0R3KR
vnkRSt5dfzk7UZkt/VEwD64oUtDucngDrMH7PwdkO0fWxpuj2I+FwJE0BsoMmgYaCXrHQiIBe3RW
9tvCcHdswGVQgVwwVN0OmIZ5Dm9g4R51EWEBUC7/7kdEoKom5rzYzGxOaJgXQes/SSTmU//Kmfm7
aCDLAYwB0Akf6HqVDrZvEMD+GbgVNNVdjAE9gSWhZo411Olx30zA7BQMBUyDt754/+6zWucAdNbr
w7z1ovdshDbAcDSHbcnnCQDQJWrimhhsMby5m70CnwBOpiFOuc0AH59/HTQ+1NP1CW3qr8E1BVLc
s19JDCUJYg+d7245JAMg9rPoKkjhm0G2gr1LYvdA5w5gx7q9Ah/DANKq7JKGii+RkkW9PnyLvbEj
d+pvDeHuHZCTUnxiNXlBBloEbLEFvRtDC81cDaknVopvj/uHagBvPXvQ4yHUA3teCAk6o94jGuzO
CWU0cNHpsv5Ysw0zJoi+4dCmSSTpCcbCm9debcQ8FTtmgsK2cRpmX/CGiOuRHk3pr6MyKtq/CMwJ
BPhkdbBzgt6xAPAx6hfyru+VBBKFLqFoSNbJ10BLgt5kJMAVgE7B2GzvuEpU2QmG4C5ZK5E3h9cg
bPNB7zjIc85HjRju3vMPrELTORlrmzGH2SBYbu8GAeSpbA/AEq3v+j5TFY152R6zONt8eXg3Yb1D
3c6vesRBymPQJUyN9x8ClREZpmR8bZipcDu36PXWGTeaqG3uVoUSb0lwsAEfbUYQw2uKNr9Xj7du
QLdEqWDN998LfSotkUBjdKCfeu/sB8pWk/DKz+HGshCEfoP0qmSmDLEtxLiiX1MEbII1ILPxt1p/
bzTMypzkCAlpOz0a6EMgp3q9mkM2RtgcaQyBdvtiukKEHLgi6CEMtCtcx35tU5v/fhQAWc81+Amh
3BuRcw6qVCEmQm6OYaCJQOvbE8nVoWM6LIt2i6G1XAtgO56FYYYC+fv2ewRoB+EVQDDZq4BpEagP
iQODfOP2B+vVv006kQkQn1QApX884zt5UGYB5LHFQIFTlGZ9P3rZAOsWpGY+4523bhzYBoNR9iYD
jX6bHmjbn/9++JOKDCBlXEyhPmsBZBkI2FguigZaCfR/Cmw+anOd5zcn8LEHMCGeMQ0ZaDX4z3gK
GI47rjA/bwPdA+A07Ei17ZcHehM+eBb87XjIXJTpJ2Oh3WIQi1v6ZOplsDPrK/I3ZkJ/oW1CBE9+
13P08pT/438BAAD//w==</cx:binary>
              </cx:geoCache>
            </cx:geography>
          </cx:layoutPr>
        </cx:series>
      </cx:plotAreaRegion>
    </cx:plotArea>
    <cx:legend pos="r" align="ctr" overlay="0">
      <cx:txPr>
        <a:bodyPr spcFirstLastPara="1" vertOverflow="ellipsis" horzOverflow="overflow" wrap="square" lIns="0" tIns="0" rIns="0" bIns="0" anchor="ctr" anchorCtr="1"/>
        <a:lstStyle/>
        <a:p>
          <a:pPr algn="ctr" rtl="0">
            <a:defRPr>
              <a:solidFill>
                <a:schemeClr val="tx1"/>
              </a:solidFill>
            </a:defRPr>
          </a:pPr>
          <a:endParaRPr lang="en-US" sz="900" b="0" i="0" u="none" strike="noStrike" baseline="0">
            <a:solidFill>
              <a:schemeClr val="tx1"/>
            </a:solidFill>
            <a:latin typeface="Calibri" panose="020F0502020204030204"/>
          </a:endParaRPr>
        </a:p>
      </cx:txPr>
    </cx:legend>
  </cx:chart>
  <cx:spPr>
    <a:noFill/>
    <a:ln>
      <a:noFill/>
    </a:ln>
  </cx:spPr>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dk1">
            <a:lumMod val="50000"/>
            <a:lumOff val="50000"/>
          </a:scheme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absolute">
    <xdr:from>
      <xdr:col>0</xdr:col>
      <xdr:colOff>95250</xdr:colOff>
      <xdr:row>1</xdr:row>
      <xdr:rowOff>306160</xdr:rowOff>
    </xdr:from>
    <xdr:to>
      <xdr:col>2</xdr:col>
      <xdr:colOff>568752</xdr:colOff>
      <xdr:row>15</xdr:row>
      <xdr:rowOff>114300</xdr:rowOff>
    </xdr:to>
    <mc:AlternateContent xmlns:mc="http://schemas.openxmlformats.org/markup-compatibility/2006" xmlns:a14="http://schemas.microsoft.com/office/drawing/2010/main">
      <mc:Choice Requires="a14">
        <xdr:graphicFrame macro="">
          <xdr:nvGraphicFramePr>
            <xdr:cNvPr id="2" name="เขตพื้นที่">
              <a:extLst>
                <a:ext uri="{FF2B5EF4-FFF2-40B4-BE49-F238E27FC236}">
                  <a16:creationId xmlns:a16="http://schemas.microsoft.com/office/drawing/2014/main" id="{0AF1DFA4-F7CD-4E18-803D-D1CC64B76E87}"/>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เขตพื้นที่"/>
            </a:graphicData>
          </a:graphic>
        </xdr:graphicFrame>
      </mc:Choice>
      <mc:Fallback xmlns="">
        <xdr:sp macro="" textlink="">
          <xdr:nvSpPr>
            <xdr:cNvPr id="0" name=""/>
            <xdr:cNvSpPr>
              <a:spLocks noTextEdit="1"/>
            </xdr:cNvSpPr>
          </xdr:nvSpPr>
          <xdr:spPr>
            <a:xfrm>
              <a:off x="95250" y="609600"/>
              <a:ext cx="1828800" cy="3286125"/>
            </a:xfrm>
            <a:prstGeom prst="rect">
              <a:avLst/>
            </a:prstGeom>
            <a:solidFill>
              <a:prstClr val="white"/>
            </a:solidFill>
            <a:ln w="1">
              <a:solidFill>
                <a:prstClr val="green"/>
              </a:solidFill>
            </a:ln>
          </xdr:spPr>
          <xdr:txBody>
            <a:bodyPr vertOverflow="clip" horzOverflow="clip"/>
            <a:lstStyle/>
            <a:p>
              <a:r>
                <a:rPr lang="th-T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4</xdr:col>
      <xdr:colOff>1059751</xdr:colOff>
      <xdr:row>1</xdr:row>
      <xdr:rowOff>306160</xdr:rowOff>
    </xdr:from>
    <xdr:to>
      <xdr:col>16</xdr:col>
      <xdr:colOff>673496</xdr:colOff>
      <xdr:row>17</xdr:row>
      <xdr:rowOff>247650</xdr:rowOff>
    </xdr:to>
    <mc:AlternateContent xmlns:mc="http://schemas.openxmlformats.org/markup-compatibility/2006">
      <mc:Choice xmlns:cx4="http://schemas.microsoft.com/office/drawing/2016/5/10/chartex" Requires="cx4">
        <xdr:graphicFrame macro="">
          <xdr:nvGraphicFramePr>
            <xdr:cNvPr id="3" name="Chart 2">
              <a:extLst>
                <a:ext uri="{FF2B5EF4-FFF2-40B4-BE49-F238E27FC236}">
                  <a16:creationId xmlns:a16="http://schemas.microsoft.com/office/drawing/2014/main" id="{9E9C2F8D-77C2-453A-9798-7FD2E0EE9B3A}"/>
                </a:ext>
              </a:extLst>
            </xdr:cNvPr>
            <xdr:cNvGraphicFramePr>
              <a:graphicFrameLocks noChangeAspect="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145851" y="610960"/>
              <a:ext cx="8262445" cy="4818290"/>
            </a:xfrm>
            <a:prstGeom prst="rect">
              <a:avLst/>
            </a:prstGeom>
            <a:solidFill>
              <a:prstClr val="white"/>
            </a:solidFill>
            <a:ln w="1">
              <a:solidFill>
                <a:prstClr val="green"/>
              </a:solidFill>
            </a:ln>
          </xdr:spPr>
          <xdr:txBody>
            <a:bodyPr vertOverflow="clip" horzOverflow="clip"/>
            <a:lstStyle/>
            <a:p>
              <a:r>
                <a:rPr lang="th-TH" sz="1100"/>
                <a:t>แผนภูมินี้ยังไม่พร้อมใช้งานใน Excel เวอร์ชันของคุณ
การแก้ไขรูปร่างนี้หรือการบันทึกเวิร์กบุ๊กนี้เป็นรูปแบบไฟล์อื่นจะทำลายแผนภูมิอย่างถาวร</a:t>
              </a:r>
            </a:p>
          </xdr:txBody>
        </xdr:sp>
      </mc:Fallback>
    </mc:AlternateContent>
    <xdr:clientData/>
  </xdr:twoCellAnchor>
  <xdr:absoluteAnchor>
    <xdr:pos x="0" y="0"/>
    <xdr:ext cx="12458699" cy="523875"/>
    <xdr:sp macro="" textlink="">
      <xdr:nvSpPr>
        <xdr:cNvPr id="4" name="Rectangle 3">
          <a:extLst>
            <a:ext uri="{FF2B5EF4-FFF2-40B4-BE49-F238E27FC236}">
              <a16:creationId xmlns:a16="http://schemas.microsoft.com/office/drawing/2014/main" id="{D6A455C5-4FA5-4A76-AD2F-C12BD93B0F77}"/>
            </a:ext>
          </a:extLst>
        </xdr:cNvPr>
        <xdr:cNvSpPr>
          <a:spLocks noChangeAspect="1"/>
        </xdr:cNvSpPr>
      </xdr:nvSpPr>
      <xdr:spPr>
        <a:xfrm>
          <a:off x="0" y="0"/>
          <a:ext cx="12458699" cy="523875"/>
        </a:xfrm>
        <a:prstGeom prst="rect">
          <a:avLst/>
        </a:prstGeom>
        <a:noFill/>
      </xdr:spPr>
      <xdr:txBody>
        <a:bodyPr wrap="square" lIns="91440" tIns="45720" rIns="91440" bIns="45720" anchor="t">
          <a:noAutofit/>
        </a:bodyPr>
        <a:lstStyle/>
        <a:p>
          <a:pPr algn="ctr"/>
          <a:r>
            <a:rPr lang="th-TH"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rPr>
            <a:t>รายงานภาพรวมอาสาปศุสัตว์</a:t>
          </a:r>
          <a:endParaRPr lang="en-US"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endParaRPr>
        </a:p>
      </xdr:txBody>
    </xdr:sp>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145.469838888886" createdVersion="7" refreshedVersion="6" minRefreshableVersion="3" recordCount="77" xr:uid="{59A0AF4F-1ED4-4073-A648-2BFB7BB07643}">
  <cacheSource type="worksheet">
    <worksheetSource ref="B3:D80" sheet="DATA"/>
  </cacheSource>
  <cacheFields count="3">
    <cacheField name="จังหวัด" numFmtId="0">
      <sharedItems count="77">
        <s v="กรุงเทพมหานคร"/>
        <s v="กาญจนบุรี"/>
        <s v="กาฬสินธุ์"/>
        <s v="กำแพงเพชร"/>
        <s v="กระบี่"/>
        <s v="ขอนแก่น"/>
        <s v="จันทบุรี"/>
        <s v="ฉะเชิงเทรา"/>
        <s v="ชลบุรี"/>
        <s v="ชัยนาท"/>
        <s v="ชัยภูมิ"/>
        <s v="ชุมพร"/>
        <s v="ตรัง"/>
        <s v="ตราด"/>
        <s v="ตาก"/>
        <s v="นครนายก"/>
        <s v="นครปฐม"/>
        <s v="นครพนม"/>
        <s v="นครราชสีมา"/>
        <s v="นครศรีธรรมราช"/>
        <s v="นครสวรรค์"/>
        <s v="นนทบุรี"/>
        <s v="นราธิวาส"/>
        <s v="น่าน"/>
        <s v="บึงกาฬ"/>
        <s v="บุรีรัมย์"/>
        <s v="ปทุมธานี"/>
        <s v="ประจวบคีรีขันธ์"/>
        <s v="ปราจีนบุรี"/>
        <s v="ปัตตานี"/>
        <s v="พระนครศรีอยุธยา"/>
        <s v="พะเยา"/>
        <s v="พังงา"/>
        <s v="พัทลุง"/>
        <s v="พิจิตร"/>
        <s v="พิษณุโลก"/>
        <s v="ภูเก็ต"/>
        <s v="มหาสารคาม"/>
        <s v="มุกดาหาร"/>
        <s v="ยะลา"/>
        <s v="ยโสธร"/>
        <s v="ระนอง"/>
        <s v="ระยอง"/>
        <s v="ราชบุรี"/>
        <s v="ร้อยเอ็ด"/>
        <s v="ลพบุรี"/>
        <s v="ลำปาง"/>
        <s v="ลำพูน"/>
        <s v="ศรีสะเกษ"/>
        <s v="สกลนคร"/>
        <s v="สงขลา"/>
        <s v="สตูล"/>
        <s v="สมุทรปราการ"/>
        <s v="สมุทรสงคราม"/>
        <s v="สมุทรสาคร"/>
        <s v="สระบุรี"/>
        <s v="สระแก้ว"/>
        <s v="สิงห์บุรี"/>
        <s v="สุพรรณบุรี"/>
        <s v="สุราษฎร์ธานี"/>
        <s v="สุรินทร์"/>
        <s v="สุโขทัย"/>
        <s v="หนองคาย"/>
        <s v="หนองบัวลำภู"/>
        <s v="อำนาจเจริญ"/>
        <s v="อุดรธานี"/>
        <s v="อุตรดิตถ์"/>
        <s v="อุทัยธานี"/>
        <s v="อุบลราชธานี"/>
        <s v="อ่างทอง"/>
        <s v="เชียงราย"/>
        <s v="เชียงใหม่"/>
        <s v="เพชรบุรี"/>
        <s v="เพชรบูรณ์"/>
        <s v="เลย"/>
        <s v="แพร่"/>
        <s v="แม่ฮ่องสอน"/>
      </sharedItems>
    </cacheField>
    <cacheField name="จำนวน (ราย)" numFmtId="3">
      <sharedItems containsSemiMixedTypes="0" containsString="0" containsNumber="1" containsInteger="1" minValue="26" maxValue="6908"/>
    </cacheField>
    <cacheField name="เขตพื้นที่" numFmtId="0">
      <sharedItems count="10">
        <s v="ส่วนกลาง"/>
        <s v="เขต 7"/>
        <s v="เขต 4"/>
        <s v="เขต 6"/>
        <s v="เขต 8"/>
        <s v="เขต 2"/>
        <s v="เขต 1"/>
        <s v="เขต 3"/>
        <s v="เขต 9"/>
        <s v="เขต 5"/>
      </sharedItems>
    </cacheField>
  </cacheFields>
  <extLst>
    <ext xmlns:x14="http://schemas.microsoft.com/office/spreadsheetml/2009/9/main" uri="{725AE2AE-9491-48be-B2B4-4EB974FC3084}">
      <x14:pivotCacheDefinition pivotCacheId="12523101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x v="0"/>
    <n v="196"/>
    <x v="0"/>
  </r>
  <r>
    <x v="1"/>
    <n v="106"/>
    <x v="1"/>
  </r>
  <r>
    <x v="2"/>
    <n v="549"/>
    <x v="2"/>
  </r>
  <r>
    <x v="3"/>
    <n v="312"/>
    <x v="3"/>
  </r>
  <r>
    <x v="4"/>
    <n v="162"/>
    <x v="4"/>
  </r>
  <r>
    <x v="5"/>
    <n v="2027"/>
    <x v="2"/>
  </r>
  <r>
    <x v="6"/>
    <n v="224"/>
    <x v="5"/>
  </r>
  <r>
    <x v="7"/>
    <n v="84"/>
    <x v="5"/>
  </r>
  <r>
    <x v="8"/>
    <n v="34"/>
    <x v="5"/>
  </r>
  <r>
    <x v="9"/>
    <n v="83"/>
    <x v="6"/>
  </r>
  <r>
    <x v="10"/>
    <n v="467"/>
    <x v="7"/>
  </r>
  <r>
    <x v="11"/>
    <n v="171"/>
    <x v="4"/>
  </r>
  <r>
    <x v="12"/>
    <n v="234"/>
    <x v="4"/>
  </r>
  <r>
    <x v="13"/>
    <n v="152"/>
    <x v="5"/>
  </r>
  <r>
    <x v="14"/>
    <n v="309"/>
    <x v="3"/>
  </r>
  <r>
    <x v="15"/>
    <n v="129"/>
    <x v="5"/>
  </r>
  <r>
    <x v="16"/>
    <n v="64"/>
    <x v="1"/>
  </r>
  <r>
    <x v="17"/>
    <n v="1289"/>
    <x v="2"/>
  </r>
  <r>
    <x v="18"/>
    <n v="3784"/>
    <x v="7"/>
  </r>
  <r>
    <x v="19"/>
    <n v="434"/>
    <x v="4"/>
  </r>
  <r>
    <x v="20"/>
    <n v="278"/>
    <x v="3"/>
  </r>
  <r>
    <x v="21"/>
    <n v="43"/>
    <x v="6"/>
  </r>
  <r>
    <x v="22"/>
    <n v="205"/>
    <x v="8"/>
  </r>
  <r>
    <x v="23"/>
    <n v="926"/>
    <x v="9"/>
  </r>
  <r>
    <x v="24"/>
    <n v="628"/>
    <x v="2"/>
  </r>
  <r>
    <x v="25"/>
    <n v="1572"/>
    <x v="7"/>
  </r>
  <r>
    <x v="26"/>
    <n v="357"/>
    <x v="6"/>
  </r>
  <r>
    <x v="27"/>
    <n v="223"/>
    <x v="1"/>
  </r>
  <r>
    <x v="28"/>
    <n v="160"/>
    <x v="5"/>
  </r>
  <r>
    <x v="29"/>
    <n v="428"/>
    <x v="8"/>
  </r>
  <r>
    <x v="30"/>
    <n v="77"/>
    <x v="6"/>
  </r>
  <r>
    <x v="31"/>
    <n v="458"/>
    <x v="9"/>
  </r>
  <r>
    <x v="32"/>
    <n v="130"/>
    <x v="4"/>
  </r>
  <r>
    <x v="33"/>
    <n v="545"/>
    <x v="4"/>
  </r>
  <r>
    <x v="34"/>
    <n v="452"/>
    <x v="3"/>
  </r>
  <r>
    <x v="35"/>
    <n v="286"/>
    <x v="3"/>
  </r>
  <r>
    <x v="36"/>
    <n v="26"/>
    <x v="4"/>
  </r>
  <r>
    <x v="37"/>
    <n v="851"/>
    <x v="2"/>
  </r>
  <r>
    <x v="38"/>
    <n v="534"/>
    <x v="2"/>
  </r>
  <r>
    <x v="39"/>
    <n v="127"/>
    <x v="8"/>
  </r>
  <r>
    <x v="40"/>
    <n v="833"/>
    <x v="7"/>
  </r>
  <r>
    <x v="41"/>
    <n v="167"/>
    <x v="4"/>
  </r>
  <r>
    <x v="42"/>
    <n v="200"/>
    <x v="5"/>
  </r>
  <r>
    <x v="43"/>
    <n v="168"/>
    <x v="1"/>
  </r>
  <r>
    <x v="44"/>
    <n v="3579"/>
    <x v="2"/>
  </r>
  <r>
    <x v="45"/>
    <n v="127"/>
    <x v="6"/>
  </r>
  <r>
    <x v="46"/>
    <n v="299"/>
    <x v="9"/>
  </r>
  <r>
    <x v="47"/>
    <n v="301"/>
    <x v="9"/>
  </r>
  <r>
    <x v="48"/>
    <n v="375"/>
    <x v="7"/>
  </r>
  <r>
    <x v="49"/>
    <n v="518"/>
    <x v="2"/>
  </r>
  <r>
    <x v="50"/>
    <n v="112"/>
    <x v="8"/>
  </r>
  <r>
    <x v="51"/>
    <n v="109"/>
    <x v="8"/>
  </r>
  <r>
    <x v="52"/>
    <n v="102"/>
    <x v="5"/>
  </r>
  <r>
    <x v="53"/>
    <n v="116"/>
    <x v="1"/>
  </r>
  <r>
    <x v="54"/>
    <n v="40"/>
    <x v="1"/>
  </r>
  <r>
    <x v="55"/>
    <n v="1182"/>
    <x v="6"/>
  </r>
  <r>
    <x v="56"/>
    <n v="91"/>
    <x v="5"/>
  </r>
  <r>
    <x v="57"/>
    <n v="76"/>
    <x v="6"/>
  </r>
  <r>
    <x v="58"/>
    <n v="134"/>
    <x v="1"/>
  </r>
  <r>
    <x v="59"/>
    <n v="565"/>
    <x v="4"/>
  </r>
  <r>
    <x v="60"/>
    <n v="702"/>
    <x v="7"/>
  </r>
  <r>
    <x v="61"/>
    <n v="417"/>
    <x v="3"/>
  </r>
  <r>
    <x v="62"/>
    <n v="900"/>
    <x v="2"/>
  </r>
  <r>
    <x v="63"/>
    <n v="365"/>
    <x v="2"/>
  </r>
  <r>
    <x v="64"/>
    <n v="253"/>
    <x v="7"/>
  </r>
  <r>
    <x v="65"/>
    <n v="2507"/>
    <x v="2"/>
  </r>
  <r>
    <x v="66"/>
    <n v="562"/>
    <x v="3"/>
  </r>
  <r>
    <x v="67"/>
    <n v="724"/>
    <x v="3"/>
  </r>
  <r>
    <x v="68"/>
    <n v="6908"/>
    <x v="7"/>
  </r>
  <r>
    <x v="69"/>
    <n v="465"/>
    <x v="6"/>
  </r>
  <r>
    <x v="70"/>
    <n v="1817"/>
    <x v="9"/>
  </r>
  <r>
    <x v="71"/>
    <n v="1303"/>
    <x v="9"/>
  </r>
  <r>
    <x v="72"/>
    <n v="146"/>
    <x v="1"/>
  </r>
  <r>
    <x v="73"/>
    <n v="1724"/>
    <x v="3"/>
  </r>
  <r>
    <x v="74"/>
    <n v="1210"/>
    <x v="2"/>
  </r>
  <r>
    <x v="75"/>
    <n v="128"/>
    <x v="9"/>
  </r>
  <r>
    <x v="76"/>
    <n v="367"/>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75E1EB-5774-479A-B6D3-DDAF8D0A9177}" name="PivotTable3" cacheId="20" applyNumberFormats="0" applyBorderFormats="0" applyFontFormats="0" applyPatternFormats="0" applyAlignmentFormats="0" applyWidthHeightFormats="1" dataCaption="Values" grandTotalCaption="รวมทั้งหมด" updatedVersion="6" minRefreshableVersion="3" useAutoFormatting="1" itemPrintTitles="1" createdVersion="7" indent="0" outline="1" outlineData="1" multipleFieldFilters="0" rowHeaderCaption="จังหวัด">
  <location ref="D3:E81" firstHeaderRow="1" firstDataRow="1" firstDataCol="1"/>
  <pivotFields count="3">
    <pivotField axis="axisRow" showAll="0">
      <items count="78">
        <item x="4"/>
        <item x="0"/>
        <item x="1"/>
        <item x="2"/>
        <item x="3"/>
        <item x="5"/>
        <item x="6"/>
        <item x="7"/>
        <item x="8"/>
        <item x="9"/>
        <item x="10"/>
        <item x="11"/>
        <item x="70"/>
        <item x="71"/>
        <item x="12"/>
        <item x="13"/>
        <item x="14"/>
        <item x="15"/>
        <item x="16"/>
        <item x="17"/>
        <item x="18"/>
        <item x="19"/>
        <item x="20"/>
        <item x="21"/>
        <item x="22"/>
        <item x="23"/>
        <item x="24"/>
        <item x="25"/>
        <item x="26"/>
        <item x="27"/>
        <item x="28"/>
        <item x="29"/>
        <item x="30"/>
        <item x="31"/>
        <item x="32"/>
        <item x="33"/>
        <item x="34"/>
        <item x="35"/>
        <item x="72"/>
        <item x="73"/>
        <item x="75"/>
        <item x="36"/>
        <item x="37"/>
        <item x="38"/>
        <item x="76"/>
        <item x="40"/>
        <item x="39"/>
        <item x="44"/>
        <item x="41"/>
        <item x="42"/>
        <item x="43"/>
        <item x="45"/>
        <item x="46"/>
        <item x="47"/>
        <item x="74"/>
        <item x="48"/>
        <item x="49"/>
        <item x="50"/>
        <item x="51"/>
        <item x="52"/>
        <item x="53"/>
        <item x="54"/>
        <item x="56"/>
        <item x="55"/>
        <item x="57"/>
        <item x="61"/>
        <item x="58"/>
        <item x="59"/>
        <item x="60"/>
        <item x="62"/>
        <item x="63"/>
        <item x="69"/>
        <item x="64"/>
        <item x="65"/>
        <item x="66"/>
        <item x="67"/>
        <item x="68"/>
        <item t="default"/>
      </items>
    </pivotField>
    <pivotField dataField="1" numFmtId="3" showAll="0"/>
    <pivotField showAll="0">
      <items count="11">
        <item x="6"/>
        <item x="5"/>
        <item x="7"/>
        <item x="2"/>
        <item x="9"/>
        <item x="3"/>
        <item x="1"/>
        <item x="4"/>
        <item x="8"/>
        <item x="0"/>
        <item t="default"/>
      </items>
    </pivotField>
  </pivotFields>
  <rowFields count="1">
    <field x="0"/>
  </rowFields>
  <rowItems count="7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t="grand">
      <x/>
    </i>
  </rowItems>
  <colItems count="1">
    <i/>
  </colItems>
  <dataFields count="1">
    <dataField name="จำนวนอาสา (ราย)" fld="1" baseField="0" baseItem="0" numFmtId="3"/>
  </dataFields>
  <formats count="54">
    <format dxfId="1187">
      <pivotArea outline="0" collapsedLevelsAreSubtotals="1" fieldPosition="0"/>
    </format>
    <format dxfId="1186">
      <pivotArea dataOnly="0" labelOnly="1" outline="0" axis="axisValues" fieldPosition="0"/>
    </format>
    <format dxfId="1185">
      <pivotArea field="0" type="button" dataOnly="0" labelOnly="1" outline="0" axis="axisRow" fieldPosition="0"/>
    </format>
    <format dxfId="1184">
      <pivotArea dataOnly="0" labelOnly="1" outline="0" axis="axisValues" fieldPosition="0"/>
    </format>
    <format dxfId="1183">
      <pivotArea type="all" dataOnly="0" outline="0" fieldPosition="0"/>
    </format>
    <format dxfId="1182">
      <pivotArea outline="0" collapsedLevelsAreSubtotals="1" fieldPosition="0"/>
    </format>
    <format dxfId="1181">
      <pivotArea field="0" type="button" dataOnly="0" labelOnly="1" outline="0" axis="axisRow" fieldPosition="0"/>
    </format>
    <format dxfId="1180">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79">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78">
      <pivotArea dataOnly="0" labelOnly="1" grandRow="1" outline="0" fieldPosition="0"/>
    </format>
    <format dxfId="1177">
      <pivotArea dataOnly="0" labelOnly="1" outline="0" axis="axisValues" fieldPosition="0"/>
    </format>
    <format dxfId="1176">
      <pivotArea type="all" dataOnly="0" outline="0" fieldPosition="0"/>
    </format>
    <format dxfId="1175">
      <pivotArea outline="0" collapsedLevelsAreSubtotals="1" fieldPosition="0"/>
    </format>
    <format dxfId="1174">
      <pivotArea field="0" type="button" dataOnly="0" labelOnly="1" outline="0" axis="axisRow" fieldPosition="0"/>
    </format>
    <format dxfId="1173">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72">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71">
      <pivotArea dataOnly="0" labelOnly="1" grandRow="1" outline="0" fieldPosition="0"/>
    </format>
    <format dxfId="1170">
      <pivotArea dataOnly="0" labelOnly="1" outline="0" axis="axisValues" fieldPosition="0"/>
    </format>
    <format dxfId="1169">
      <pivotArea type="all" dataOnly="0" outline="0" fieldPosition="0"/>
    </format>
    <format dxfId="1168">
      <pivotArea outline="0" collapsedLevelsAreSubtotals="1" fieldPosition="0"/>
    </format>
    <format dxfId="1167">
      <pivotArea field="0" type="button" dataOnly="0" labelOnly="1" outline="0" axis="axisRow" fieldPosition="0"/>
    </format>
    <format dxfId="1166">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65">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64">
      <pivotArea dataOnly="0" labelOnly="1" grandRow="1" outline="0" fieldPosition="0"/>
    </format>
    <format dxfId="1163">
      <pivotArea dataOnly="0" labelOnly="1" outline="0" axis="axisValues" fieldPosition="0"/>
    </format>
    <format dxfId="1162">
      <pivotArea type="all" dataOnly="0" outline="0" fieldPosition="0"/>
    </format>
    <format dxfId="1161">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60">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59">
      <pivotArea dataOnly="0" labelOnly="1" grandRow="1" outline="0" fieldPosition="0"/>
    </format>
    <format dxfId="1158">
      <pivotArea outline="0" collapsedLevelsAreSubtotals="1" fieldPosition="0"/>
    </format>
    <format dxfId="1157">
      <pivotArea field="0" type="button" dataOnly="0" labelOnly="1" outline="0" axis="axisRow" fieldPosition="0"/>
    </format>
    <format dxfId="1156">
      <pivotArea dataOnly="0" labelOnly="1" outline="0" axis="axisValues" fieldPosition="0"/>
    </format>
    <format dxfId="1155">
      <pivotArea type="all" dataOnly="0" outline="0" fieldPosition="0"/>
    </format>
    <format dxfId="1154">
      <pivotArea outline="0" collapsedLevelsAreSubtotals="1" fieldPosition="0"/>
    </format>
    <format dxfId="1153">
      <pivotArea field="0" type="button" dataOnly="0" labelOnly="1" outline="0" axis="axisRow" fieldPosition="0"/>
    </format>
    <format dxfId="1152">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51">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50">
      <pivotArea dataOnly="0" labelOnly="1" grandRow="1" outline="0" fieldPosition="0"/>
    </format>
    <format dxfId="1149">
      <pivotArea dataOnly="0" labelOnly="1" outline="0" axis="axisValues" fieldPosition="0"/>
    </format>
    <format dxfId="1148">
      <pivotArea field="0" type="button" dataOnly="0" labelOnly="1" outline="0" axis="axisRow" fieldPosition="0"/>
    </format>
    <format dxfId="1147">
      <pivotArea dataOnly="0" labelOnly="1" outline="0" axis="axisValues" fieldPosition="0"/>
    </format>
    <format dxfId="1146">
      <pivotArea field="0" type="button" dataOnly="0" labelOnly="1" outline="0" axis="axisRow" fieldPosition="0"/>
    </format>
    <format dxfId="1145">
      <pivotArea dataOnly="0" labelOnly="1" outline="0" axis="axisValues" fieldPosition="0"/>
    </format>
    <format dxfId="1144">
      <pivotArea field="0" type="button" dataOnly="0" labelOnly="1" outline="0" axis="axisRow" fieldPosition="0"/>
    </format>
    <format dxfId="1143">
      <pivotArea dataOnly="0" labelOnly="1" outline="0" axis="axisValues" fieldPosition="0"/>
    </format>
    <format dxfId="1142">
      <pivotArea grandRow="1" outline="0" collapsedLevelsAreSubtotals="1" fieldPosition="0"/>
    </format>
    <format dxfId="1141">
      <pivotArea dataOnly="0" labelOnly="1" grandRow="1" outline="0" fieldPosition="0"/>
    </format>
    <format dxfId="1140">
      <pivotArea type="all" dataOnly="0" outline="0" fieldPosition="0"/>
    </format>
    <format dxfId="1139">
      <pivotArea outline="0" collapsedLevelsAreSubtotals="1" fieldPosition="0"/>
    </format>
    <format dxfId="1138">
      <pivotArea field="0" type="button" dataOnly="0" labelOnly="1" outline="0" axis="axisRow" fieldPosition="0"/>
    </format>
    <format dxfId="1137">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36">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135">
      <pivotArea dataOnly="0" labelOnly="1" grandRow="1" outline="0" fieldPosition="0"/>
    </format>
    <format dxfId="113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เขตพื้นที่" xr10:uid="{74486997-0EA3-4CF1-9041-785A64D1CDD5}" sourceName="เขตพื้นที่">
  <pivotTables>
    <pivotTable tabId="6" name="PivotTable3"/>
  </pivotTables>
  <data>
    <tabular pivotCacheId="1252310190">
      <items count="10">
        <i x="6" s="1"/>
        <i x="5" s="1"/>
        <i x="7" s="1"/>
        <i x="2" s="1"/>
        <i x="9" s="1"/>
        <i x="3" s="1"/>
        <i x="1" s="1"/>
        <i x="4" s="1"/>
        <i x="8"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เขตพื้นที่" xr10:uid="{ED66055C-8F65-4640-9484-98F3CA16A9AC}" cache="Slicer_เขตพื้นที่" caption="เลือกเขตพื้นที่" style="SlicerStyleDark2" lockedPosition="1"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92D62B-0C0E-44B9-AC38-7A150E97152E}" name="Table1" displayName="Table1" ref="A1:D79" totalsRowCount="1">
  <autoFilter ref="A1:D78" xr:uid="{97A5AD39-3A1E-4D83-BF94-2A5D163F77AB}"/>
  <tableColumns count="4">
    <tableColumn id="1" xr3:uid="{82985F8E-2F99-4C81-96E2-861084BBCCE3}" name="จังหวัด"/>
    <tableColumn id="2" xr3:uid="{0CF01BB1-4485-4AD1-A8E8-AE845C2A6179}" name="จำนวน (ราย)" totalsRowFunction="custom">
      <totalsRowFormula>SUM(Table1[จำนวน (ราย)])</totalsRowFormula>
    </tableColumn>
    <tableColumn id="3" xr3:uid="{A02830BE-DD7E-4092-BC4C-E54A408555E8}" name="เขตพื้นที่"/>
    <tableColumn id="4" xr3:uid="{AAE56188-37D6-4550-B08A-8064B0CF4769}" name="คอลัมน์1" totalsRowFunction="custom">
      <totalsRowFormula>SUM(Table1[])</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632CB0-380A-49B0-BAD1-A2002732C9A0}" name="Table3" displayName="Table3" ref="A1:C78" totalsRowShown="0">
  <autoFilter ref="A1:C78" xr:uid="{9FDCA73B-8335-4482-BAF6-818EB1F019E6}"/>
  <tableColumns count="3">
    <tableColumn id="1" xr3:uid="{57722A94-4F69-4A00-90E9-564847BB700F}" name="จังหวัด"/>
    <tableColumn id="2" xr3:uid="{3AF006B5-D0B8-4A60-B3AA-F443E3219F59}" name="จำนวน (ราย)"/>
    <tableColumn id="3" xr3:uid="{FBA462BC-93B3-4AB4-9CD0-F76DA551A411}" name="เขตพื้นที่"/>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259396-1C95-4EAD-805B-B171186B4406}" name="Table2" displayName="Table2" ref="A1:C2" totalsRowShown="0">
  <autoFilter ref="A1:C2" xr:uid="{5FAED24D-582D-4946-BFC0-C60673C24478}"/>
  <tableColumns count="3">
    <tableColumn id="1" xr3:uid="{A4219D5C-F8E2-4F78-B8BD-A65056529203}" name="จังหวัด"/>
    <tableColumn id="2" xr3:uid="{05D925F7-6981-4F1A-8F5E-78C3F1B59611}" name="จำนวน (ราย)"/>
    <tableColumn id="3" xr3:uid="{3F388EB6-0AA6-4807-86D8-C65F79B82537}" name="เขตพื้นที่"/>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8206-EBE9-45EC-854B-798C005EFAD8}">
  <dimension ref="A1:E1009"/>
  <sheetViews>
    <sheetView tabSelected="1" topLeftCell="A999" zoomScale="85" zoomScaleNormal="85" zoomScalePageLayoutView="20" workbookViewId="0">
      <selection activeCell="D1020" sqref="D1020"/>
    </sheetView>
  </sheetViews>
  <sheetFormatPr defaultColWidth="9" defaultRowHeight="18" customHeight="1" x14ac:dyDescent="0.2"/>
  <cols>
    <col min="1" max="1" width="9" style="3"/>
    <col min="2" max="2" width="36.25" style="13" bestFit="1" customWidth="1"/>
    <col min="3" max="3" width="8.375" style="14" customWidth="1"/>
    <col min="4" max="4" width="13.25" style="14" customWidth="1"/>
    <col min="5" max="5" width="35.75" style="3" bestFit="1" customWidth="1"/>
    <col min="6" max="16384" width="9" style="3"/>
  </cols>
  <sheetData>
    <row r="1" spans="1:5" ht="18" customHeight="1" x14ac:dyDescent="0.2">
      <c r="A1" s="31" t="s">
        <v>1005</v>
      </c>
      <c r="B1" s="31"/>
      <c r="C1" s="31"/>
      <c r="D1" s="31"/>
      <c r="E1" s="31"/>
    </row>
    <row r="2" spans="1:5" ht="18" customHeight="1" x14ac:dyDescent="0.2">
      <c r="A2" s="32" t="s">
        <v>1024</v>
      </c>
      <c r="B2" s="32"/>
      <c r="C2" s="32"/>
      <c r="D2" s="32"/>
      <c r="E2" s="32"/>
    </row>
    <row r="3" spans="1:5" ht="18" customHeight="1" x14ac:dyDescent="0.2">
      <c r="A3" s="31"/>
      <c r="B3" s="31"/>
      <c r="C3" s="31"/>
      <c r="D3" s="31"/>
      <c r="E3" s="31"/>
    </row>
    <row r="4" spans="1:5" ht="96" x14ac:dyDescent="0.2">
      <c r="A4" s="4" t="s">
        <v>1</v>
      </c>
      <c r="B4" s="4" t="s">
        <v>2</v>
      </c>
      <c r="C4" s="5" t="s">
        <v>3</v>
      </c>
      <c r="D4" s="6" t="s">
        <v>4</v>
      </c>
      <c r="E4" s="21" t="s">
        <v>1021</v>
      </c>
    </row>
    <row r="5" spans="1:5" ht="18" customHeight="1" x14ac:dyDescent="0.2">
      <c r="A5" s="7">
        <v>1</v>
      </c>
      <c r="B5" s="8" t="s">
        <v>5</v>
      </c>
      <c r="C5" s="9">
        <f>SUM(C6:C55)</f>
        <v>0</v>
      </c>
      <c r="D5" s="9">
        <f>SUM(D6:D55)</f>
        <v>196</v>
      </c>
    </row>
    <row r="6" spans="1:5" ht="18" customHeight="1" x14ac:dyDescent="0.2">
      <c r="A6" s="10">
        <v>1</v>
      </c>
      <c r="B6" s="11" t="s">
        <v>6</v>
      </c>
      <c r="C6" s="12">
        <v>0</v>
      </c>
      <c r="D6" s="15">
        <v>15</v>
      </c>
    </row>
    <row r="7" spans="1:5" ht="18" customHeight="1" x14ac:dyDescent="0.2">
      <c r="A7" s="10">
        <v>2</v>
      </c>
      <c r="B7" s="11" t="s">
        <v>7</v>
      </c>
      <c r="C7" s="12">
        <v>0</v>
      </c>
      <c r="D7" s="15">
        <v>1</v>
      </c>
    </row>
    <row r="8" spans="1:5" ht="18" customHeight="1" x14ac:dyDescent="0.2">
      <c r="A8" s="10">
        <v>3</v>
      </c>
      <c r="B8" s="11" t="s">
        <v>8</v>
      </c>
      <c r="C8" s="12">
        <v>0</v>
      </c>
      <c r="D8" s="15">
        <v>3</v>
      </c>
    </row>
    <row r="9" spans="1:5" ht="18" customHeight="1" x14ac:dyDescent="0.2">
      <c r="A9" s="10">
        <v>4</v>
      </c>
      <c r="B9" s="11" t="s">
        <v>9</v>
      </c>
      <c r="C9" s="12">
        <v>0</v>
      </c>
      <c r="D9" s="15">
        <v>8</v>
      </c>
    </row>
    <row r="10" spans="1:5" ht="18" customHeight="1" x14ac:dyDescent="0.2">
      <c r="A10" s="10">
        <v>5</v>
      </c>
      <c r="B10" s="11" t="s">
        <v>10</v>
      </c>
      <c r="C10" s="12">
        <v>0</v>
      </c>
      <c r="D10" s="15">
        <v>0</v>
      </c>
    </row>
    <row r="11" spans="1:5" ht="18" customHeight="1" x14ac:dyDescent="0.2">
      <c r="A11" s="10">
        <v>6</v>
      </c>
      <c r="B11" s="11" t="s">
        <v>11</v>
      </c>
      <c r="C11" s="12">
        <v>0</v>
      </c>
      <c r="D11" s="15">
        <v>0</v>
      </c>
    </row>
    <row r="12" spans="1:5" ht="18" customHeight="1" x14ac:dyDescent="0.2">
      <c r="A12" s="10">
        <v>7</v>
      </c>
      <c r="B12" s="11" t="s">
        <v>12</v>
      </c>
      <c r="C12" s="12">
        <v>0</v>
      </c>
      <c r="D12" s="15">
        <v>1</v>
      </c>
    </row>
    <row r="13" spans="1:5" ht="18" customHeight="1" x14ac:dyDescent="0.2">
      <c r="A13" s="10">
        <v>8</v>
      </c>
      <c r="B13" s="11" t="s">
        <v>13</v>
      </c>
      <c r="C13" s="12">
        <v>0</v>
      </c>
      <c r="D13" s="15">
        <v>1</v>
      </c>
    </row>
    <row r="14" spans="1:5" ht="18" customHeight="1" x14ac:dyDescent="0.2">
      <c r="A14" s="10">
        <v>9</v>
      </c>
      <c r="B14" s="11" t="s">
        <v>14</v>
      </c>
      <c r="C14" s="12">
        <v>0</v>
      </c>
      <c r="D14" s="15">
        <v>1</v>
      </c>
    </row>
    <row r="15" spans="1:5" ht="18" customHeight="1" x14ac:dyDescent="0.2">
      <c r="A15" s="10">
        <v>10</v>
      </c>
      <c r="B15" s="11" t="s">
        <v>15</v>
      </c>
      <c r="C15" s="12">
        <v>0</v>
      </c>
      <c r="D15" s="15">
        <v>0</v>
      </c>
    </row>
    <row r="16" spans="1:5" ht="18" customHeight="1" x14ac:dyDescent="0.2">
      <c r="A16" s="10">
        <v>11</v>
      </c>
      <c r="B16" s="11" t="s">
        <v>16</v>
      </c>
      <c r="C16" s="12">
        <v>0</v>
      </c>
      <c r="D16" s="15">
        <v>40</v>
      </c>
    </row>
    <row r="17" spans="1:4" ht="18" customHeight="1" x14ac:dyDescent="0.2">
      <c r="A17" s="10">
        <v>12</v>
      </c>
      <c r="B17" s="11" t="s">
        <v>17</v>
      </c>
      <c r="C17" s="12">
        <v>0</v>
      </c>
      <c r="D17" s="15">
        <v>6</v>
      </c>
    </row>
    <row r="18" spans="1:4" ht="18" customHeight="1" x14ac:dyDescent="0.2">
      <c r="A18" s="10">
        <v>13</v>
      </c>
      <c r="B18" s="11" t="s">
        <v>18</v>
      </c>
      <c r="C18" s="12">
        <v>0</v>
      </c>
      <c r="D18" s="15">
        <v>0</v>
      </c>
    </row>
    <row r="19" spans="1:4" ht="18" customHeight="1" x14ac:dyDescent="0.2">
      <c r="A19" s="10">
        <v>14</v>
      </c>
      <c r="B19" s="11" t="s">
        <v>19</v>
      </c>
      <c r="C19" s="12">
        <v>0</v>
      </c>
      <c r="D19" s="15">
        <v>0</v>
      </c>
    </row>
    <row r="20" spans="1:4" ht="18" customHeight="1" x14ac:dyDescent="0.2">
      <c r="A20" s="10">
        <v>15</v>
      </c>
      <c r="B20" s="11" t="s">
        <v>20</v>
      </c>
      <c r="C20" s="12">
        <v>0</v>
      </c>
      <c r="D20" s="15">
        <v>1</v>
      </c>
    </row>
    <row r="21" spans="1:4" ht="18" customHeight="1" x14ac:dyDescent="0.2">
      <c r="A21" s="10">
        <v>16</v>
      </c>
      <c r="B21" s="11" t="s">
        <v>21</v>
      </c>
      <c r="C21" s="12">
        <v>0</v>
      </c>
      <c r="D21" s="15">
        <v>1</v>
      </c>
    </row>
    <row r="22" spans="1:4" ht="18" customHeight="1" x14ac:dyDescent="0.2">
      <c r="A22" s="10">
        <v>17</v>
      </c>
      <c r="B22" s="11" t="s">
        <v>22</v>
      </c>
      <c r="C22" s="12">
        <v>0</v>
      </c>
      <c r="D22" s="15">
        <v>0</v>
      </c>
    </row>
    <row r="23" spans="1:4" ht="18" customHeight="1" x14ac:dyDescent="0.2">
      <c r="A23" s="10">
        <v>18</v>
      </c>
      <c r="B23" s="11" t="s">
        <v>23</v>
      </c>
      <c r="C23" s="12">
        <v>0</v>
      </c>
      <c r="D23" s="15">
        <v>0</v>
      </c>
    </row>
    <row r="24" spans="1:4" ht="18" customHeight="1" x14ac:dyDescent="0.2">
      <c r="A24" s="10">
        <v>19</v>
      </c>
      <c r="B24" s="11" t="s">
        <v>24</v>
      </c>
      <c r="C24" s="12">
        <v>0</v>
      </c>
      <c r="D24" s="15">
        <v>0</v>
      </c>
    </row>
    <row r="25" spans="1:4" ht="18" customHeight="1" x14ac:dyDescent="0.2">
      <c r="A25" s="10">
        <v>20</v>
      </c>
      <c r="B25" s="11" t="s">
        <v>25</v>
      </c>
      <c r="C25" s="12">
        <v>0</v>
      </c>
      <c r="D25" s="15">
        <v>3</v>
      </c>
    </row>
    <row r="26" spans="1:4" ht="18" customHeight="1" x14ac:dyDescent="0.2">
      <c r="A26" s="10">
        <v>21</v>
      </c>
      <c r="B26" s="11" t="s">
        <v>26</v>
      </c>
      <c r="C26" s="12">
        <v>0</v>
      </c>
      <c r="D26" s="15">
        <v>1</v>
      </c>
    </row>
    <row r="27" spans="1:4" ht="18" customHeight="1" x14ac:dyDescent="0.2">
      <c r="A27" s="10">
        <v>22</v>
      </c>
      <c r="B27" s="11" t="s">
        <v>27</v>
      </c>
      <c r="C27" s="12">
        <v>0</v>
      </c>
      <c r="D27" s="15">
        <v>7</v>
      </c>
    </row>
    <row r="28" spans="1:4" ht="18" customHeight="1" x14ac:dyDescent="0.2">
      <c r="A28" s="10">
        <v>23</v>
      </c>
      <c r="B28" s="11" t="s">
        <v>28</v>
      </c>
      <c r="C28" s="12">
        <v>0</v>
      </c>
      <c r="D28" s="15">
        <v>1</v>
      </c>
    </row>
    <row r="29" spans="1:4" ht="18" customHeight="1" x14ac:dyDescent="0.2">
      <c r="A29" s="10">
        <v>24</v>
      </c>
      <c r="B29" s="11" t="s">
        <v>29</v>
      </c>
      <c r="C29" s="12">
        <v>0</v>
      </c>
      <c r="D29" s="15">
        <v>11</v>
      </c>
    </row>
    <row r="30" spans="1:4" ht="18" customHeight="1" x14ac:dyDescent="0.2">
      <c r="A30" s="10">
        <v>25</v>
      </c>
      <c r="B30" s="11" t="s">
        <v>30</v>
      </c>
      <c r="C30" s="12">
        <v>0</v>
      </c>
      <c r="D30" s="15">
        <v>7</v>
      </c>
    </row>
    <row r="31" spans="1:4" ht="18" customHeight="1" x14ac:dyDescent="0.2">
      <c r="A31" s="10">
        <v>26</v>
      </c>
      <c r="B31" s="11" t="s">
        <v>31</v>
      </c>
      <c r="C31" s="12">
        <v>0</v>
      </c>
      <c r="D31" s="15">
        <v>0</v>
      </c>
    </row>
    <row r="32" spans="1:4" ht="18" customHeight="1" x14ac:dyDescent="0.2">
      <c r="A32" s="10">
        <v>27</v>
      </c>
      <c r="B32" s="11" t="s">
        <v>32</v>
      </c>
      <c r="C32" s="12">
        <v>0</v>
      </c>
      <c r="D32" s="15">
        <v>0</v>
      </c>
    </row>
    <row r="33" spans="1:4" ht="18" customHeight="1" x14ac:dyDescent="0.2">
      <c r="A33" s="10">
        <v>28</v>
      </c>
      <c r="B33" s="11" t="s">
        <v>33</v>
      </c>
      <c r="C33" s="12">
        <v>0</v>
      </c>
      <c r="D33" s="15">
        <v>2</v>
      </c>
    </row>
    <row r="34" spans="1:4" ht="18" customHeight="1" x14ac:dyDescent="0.2">
      <c r="A34" s="10">
        <v>29</v>
      </c>
      <c r="B34" s="11" t="s">
        <v>34</v>
      </c>
      <c r="C34" s="12">
        <v>0</v>
      </c>
      <c r="D34" s="15">
        <v>0</v>
      </c>
    </row>
    <row r="35" spans="1:4" ht="18" customHeight="1" x14ac:dyDescent="0.2">
      <c r="A35" s="10">
        <v>30</v>
      </c>
      <c r="B35" s="11" t="s">
        <v>35</v>
      </c>
      <c r="C35" s="12">
        <v>0</v>
      </c>
      <c r="D35" s="15">
        <v>2</v>
      </c>
    </row>
    <row r="36" spans="1:4" ht="18" customHeight="1" x14ac:dyDescent="0.2">
      <c r="A36" s="10">
        <v>31</v>
      </c>
      <c r="B36" s="11" t="s">
        <v>36</v>
      </c>
      <c r="C36" s="12">
        <v>0</v>
      </c>
      <c r="D36" s="15">
        <v>2</v>
      </c>
    </row>
    <row r="37" spans="1:4" ht="18" customHeight="1" x14ac:dyDescent="0.2">
      <c r="A37" s="10">
        <v>32</v>
      </c>
      <c r="B37" s="11" t="s">
        <v>37</v>
      </c>
      <c r="C37" s="12">
        <v>0</v>
      </c>
      <c r="D37" s="15">
        <v>8</v>
      </c>
    </row>
    <row r="38" spans="1:4" ht="18" customHeight="1" x14ac:dyDescent="0.2">
      <c r="A38" s="10">
        <v>33</v>
      </c>
      <c r="B38" s="11" t="s">
        <v>38</v>
      </c>
      <c r="C38" s="12">
        <v>0</v>
      </c>
      <c r="D38" s="15">
        <v>1</v>
      </c>
    </row>
    <row r="39" spans="1:4" ht="18" customHeight="1" x14ac:dyDescent="0.2">
      <c r="A39" s="10">
        <v>34</v>
      </c>
      <c r="B39" s="11" t="s">
        <v>39</v>
      </c>
      <c r="C39" s="12">
        <v>0</v>
      </c>
      <c r="D39" s="15">
        <v>31</v>
      </c>
    </row>
    <row r="40" spans="1:4" ht="18" customHeight="1" x14ac:dyDescent="0.2">
      <c r="A40" s="10">
        <v>35</v>
      </c>
      <c r="B40" s="11" t="s">
        <v>40</v>
      </c>
      <c r="C40" s="12">
        <v>0</v>
      </c>
      <c r="D40" s="15">
        <v>1</v>
      </c>
    </row>
    <row r="41" spans="1:4" ht="18" customHeight="1" x14ac:dyDescent="0.2">
      <c r="A41" s="10">
        <v>36</v>
      </c>
      <c r="B41" s="11" t="s">
        <v>41</v>
      </c>
      <c r="C41" s="12">
        <v>0</v>
      </c>
      <c r="D41" s="15">
        <v>1</v>
      </c>
    </row>
    <row r="42" spans="1:4" ht="18" customHeight="1" x14ac:dyDescent="0.2">
      <c r="A42" s="10">
        <v>37</v>
      </c>
      <c r="B42" s="11" t="s">
        <v>42</v>
      </c>
      <c r="C42" s="12">
        <v>0</v>
      </c>
      <c r="D42" s="15">
        <v>0</v>
      </c>
    </row>
    <row r="43" spans="1:4" ht="18" customHeight="1" x14ac:dyDescent="0.2">
      <c r="A43" s="10">
        <v>38</v>
      </c>
      <c r="B43" s="11" t="s">
        <v>43</v>
      </c>
      <c r="C43" s="12">
        <v>0</v>
      </c>
      <c r="D43" s="15">
        <v>2</v>
      </c>
    </row>
    <row r="44" spans="1:4" ht="18" customHeight="1" x14ac:dyDescent="0.2">
      <c r="A44" s="10">
        <v>39</v>
      </c>
      <c r="B44" s="11" t="s">
        <v>44</v>
      </c>
      <c r="C44" s="12">
        <v>0</v>
      </c>
      <c r="D44" s="15">
        <v>4</v>
      </c>
    </row>
    <row r="45" spans="1:4" ht="18" customHeight="1" x14ac:dyDescent="0.2">
      <c r="A45" s="10">
        <v>40</v>
      </c>
      <c r="B45" s="11" t="s">
        <v>45</v>
      </c>
      <c r="C45" s="12">
        <v>0</v>
      </c>
      <c r="D45" s="15">
        <v>4</v>
      </c>
    </row>
    <row r="46" spans="1:4" ht="18" customHeight="1" x14ac:dyDescent="0.2">
      <c r="A46" s="10">
        <v>41</v>
      </c>
      <c r="B46" s="11" t="s">
        <v>46</v>
      </c>
      <c r="C46" s="12">
        <v>0</v>
      </c>
      <c r="D46" s="15">
        <v>0</v>
      </c>
    </row>
    <row r="47" spans="1:4" ht="18" customHeight="1" x14ac:dyDescent="0.2">
      <c r="A47" s="10">
        <v>42</v>
      </c>
      <c r="B47" s="11" t="s">
        <v>47</v>
      </c>
      <c r="C47" s="12">
        <v>0</v>
      </c>
      <c r="D47" s="15">
        <v>0</v>
      </c>
    </row>
    <row r="48" spans="1:4" ht="18" customHeight="1" x14ac:dyDescent="0.2">
      <c r="A48" s="10">
        <v>43</v>
      </c>
      <c r="B48" s="11" t="s">
        <v>48</v>
      </c>
      <c r="C48" s="12">
        <v>0</v>
      </c>
      <c r="D48" s="15">
        <v>1</v>
      </c>
    </row>
    <row r="49" spans="1:4" ht="18" customHeight="1" x14ac:dyDescent="0.2">
      <c r="A49" s="10">
        <v>44</v>
      </c>
      <c r="B49" s="11" t="s">
        <v>49</v>
      </c>
      <c r="C49" s="12">
        <v>0</v>
      </c>
      <c r="D49" s="15">
        <v>5</v>
      </c>
    </row>
    <row r="50" spans="1:4" ht="18" customHeight="1" x14ac:dyDescent="0.2">
      <c r="A50" s="10">
        <v>45</v>
      </c>
      <c r="B50" s="11" t="s">
        <v>50</v>
      </c>
      <c r="C50" s="12">
        <v>0</v>
      </c>
      <c r="D50" s="15">
        <v>0</v>
      </c>
    </row>
    <row r="51" spans="1:4" ht="18" customHeight="1" x14ac:dyDescent="0.2">
      <c r="A51" s="10">
        <v>46</v>
      </c>
      <c r="B51" s="11" t="s">
        <v>51</v>
      </c>
      <c r="C51" s="12">
        <v>0</v>
      </c>
      <c r="D51" s="15">
        <v>10</v>
      </c>
    </row>
    <row r="52" spans="1:4" ht="18" customHeight="1" x14ac:dyDescent="0.2">
      <c r="A52" s="10">
        <v>47</v>
      </c>
      <c r="B52" s="11" t="s">
        <v>52</v>
      </c>
      <c r="C52" s="12">
        <v>0</v>
      </c>
      <c r="D52" s="15">
        <v>0</v>
      </c>
    </row>
    <row r="53" spans="1:4" ht="18" customHeight="1" x14ac:dyDescent="0.2">
      <c r="A53" s="10">
        <v>48</v>
      </c>
      <c r="B53" s="11" t="s">
        <v>53</v>
      </c>
      <c r="C53" s="12">
        <v>0</v>
      </c>
      <c r="D53" s="15">
        <v>1</v>
      </c>
    </row>
    <row r="54" spans="1:4" ht="18" customHeight="1" x14ac:dyDescent="0.2">
      <c r="A54" s="10">
        <v>49</v>
      </c>
      <c r="B54" s="11" t="s">
        <v>54</v>
      </c>
      <c r="C54" s="12">
        <v>0</v>
      </c>
      <c r="D54" s="15">
        <v>10</v>
      </c>
    </row>
    <row r="55" spans="1:4" ht="18" customHeight="1" x14ac:dyDescent="0.2">
      <c r="A55" s="10">
        <v>50</v>
      </c>
      <c r="B55" s="11" t="s">
        <v>55</v>
      </c>
      <c r="C55" s="12">
        <v>0</v>
      </c>
      <c r="D55" s="15">
        <v>3</v>
      </c>
    </row>
    <row r="56" spans="1:4" ht="18" customHeight="1" x14ac:dyDescent="0.2">
      <c r="A56" s="7">
        <v>2</v>
      </c>
      <c r="B56" s="8" t="s">
        <v>56</v>
      </c>
      <c r="C56" s="9">
        <f>SUM(C57:C69)</f>
        <v>0</v>
      </c>
      <c r="D56" s="9">
        <f t="shared" ref="D56" si="0">SUM(D57:D69)</f>
        <v>106</v>
      </c>
    </row>
    <row r="57" spans="1:4" ht="18" customHeight="1" x14ac:dyDescent="0.2">
      <c r="A57" s="10">
        <v>1</v>
      </c>
      <c r="B57" s="11" t="s">
        <v>57</v>
      </c>
      <c r="C57" s="12">
        <v>0</v>
      </c>
      <c r="D57" s="15">
        <v>2</v>
      </c>
    </row>
    <row r="58" spans="1:4" ht="18" customHeight="1" x14ac:dyDescent="0.2">
      <c r="A58" s="10">
        <v>2</v>
      </c>
      <c r="B58" s="11" t="s">
        <v>58</v>
      </c>
      <c r="C58" s="12">
        <v>0</v>
      </c>
      <c r="D58" s="15">
        <v>12</v>
      </c>
    </row>
    <row r="59" spans="1:4" ht="18" customHeight="1" x14ac:dyDescent="0.2">
      <c r="A59" s="10">
        <v>3</v>
      </c>
      <c r="B59" s="11" t="s">
        <v>59</v>
      </c>
      <c r="C59" s="12">
        <v>0</v>
      </c>
      <c r="D59" s="15">
        <v>8</v>
      </c>
    </row>
    <row r="60" spans="1:4" ht="18" customHeight="1" x14ac:dyDescent="0.2">
      <c r="A60" s="10">
        <v>4</v>
      </c>
      <c r="B60" s="11" t="s">
        <v>60</v>
      </c>
      <c r="C60" s="12">
        <v>0</v>
      </c>
      <c r="D60" s="15">
        <v>4</v>
      </c>
    </row>
    <row r="61" spans="1:4" ht="18" customHeight="1" x14ac:dyDescent="0.2">
      <c r="A61" s="10">
        <v>5</v>
      </c>
      <c r="B61" s="11" t="s">
        <v>61</v>
      </c>
      <c r="C61" s="12">
        <v>0</v>
      </c>
      <c r="D61" s="15">
        <v>5</v>
      </c>
    </row>
    <row r="62" spans="1:4" ht="18" customHeight="1" x14ac:dyDescent="0.2">
      <c r="A62" s="10">
        <v>6</v>
      </c>
      <c r="B62" s="11" t="s">
        <v>62</v>
      </c>
      <c r="C62" s="12">
        <v>0</v>
      </c>
      <c r="D62" s="15">
        <v>5</v>
      </c>
    </row>
    <row r="63" spans="1:4" ht="18" customHeight="1" x14ac:dyDescent="0.2">
      <c r="A63" s="10">
        <v>7</v>
      </c>
      <c r="B63" s="11" t="s">
        <v>63</v>
      </c>
      <c r="C63" s="12">
        <v>0</v>
      </c>
      <c r="D63" s="15">
        <v>8</v>
      </c>
    </row>
    <row r="64" spans="1:4" ht="18" customHeight="1" x14ac:dyDescent="0.2">
      <c r="A64" s="10">
        <v>8</v>
      </c>
      <c r="B64" s="11" t="s">
        <v>64</v>
      </c>
      <c r="C64" s="12">
        <v>0</v>
      </c>
      <c r="D64" s="15">
        <v>1</v>
      </c>
    </row>
    <row r="65" spans="1:4" ht="18" customHeight="1" x14ac:dyDescent="0.2">
      <c r="A65" s="10">
        <v>9</v>
      </c>
      <c r="B65" s="11" t="s">
        <v>65</v>
      </c>
      <c r="C65" s="12">
        <v>0</v>
      </c>
      <c r="D65" s="15">
        <v>24</v>
      </c>
    </row>
    <row r="66" spans="1:4" ht="18" customHeight="1" x14ac:dyDescent="0.2">
      <c r="A66" s="10">
        <v>10</v>
      </c>
      <c r="B66" s="11" t="s">
        <v>66</v>
      </c>
      <c r="C66" s="12">
        <v>0</v>
      </c>
      <c r="D66" s="15">
        <v>20</v>
      </c>
    </row>
    <row r="67" spans="1:4" ht="18" customHeight="1" x14ac:dyDescent="0.2">
      <c r="A67" s="10">
        <v>11</v>
      </c>
      <c r="B67" s="11" t="s">
        <v>67</v>
      </c>
      <c r="C67" s="12">
        <v>0</v>
      </c>
      <c r="D67" s="15">
        <v>5</v>
      </c>
    </row>
    <row r="68" spans="1:4" ht="18" customHeight="1" x14ac:dyDescent="0.2">
      <c r="A68" s="10">
        <v>12</v>
      </c>
      <c r="B68" s="11" t="s">
        <v>68</v>
      </c>
      <c r="C68" s="12">
        <v>0</v>
      </c>
      <c r="D68" s="15">
        <v>10</v>
      </c>
    </row>
    <row r="69" spans="1:4" ht="18" customHeight="1" x14ac:dyDescent="0.2">
      <c r="A69" s="10">
        <v>13</v>
      </c>
      <c r="B69" s="11" t="s">
        <v>69</v>
      </c>
      <c r="C69" s="12">
        <v>0</v>
      </c>
      <c r="D69" s="15">
        <v>2</v>
      </c>
    </row>
    <row r="70" spans="1:4" ht="18" customHeight="1" x14ac:dyDescent="0.2">
      <c r="A70" s="7">
        <v>3</v>
      </c>
      <c r="B70" s="8" t="s">
        <v>70</v>
      </c>
      <c r="C70" s="9">
        <f>SUM(C71:C88)</f>
        <v>0</v>
      </c>
      <c r="D70" s="9">
        <f t="shared" ref="D70" si="1">SUM(D71:D88)</f>
        <v>549</v>
      </c>
    </row>
    <row r="71" spans="1:4" ht="18" customHeight="1" x14ac:dyDescent="0.2">
      <c r="A71" s="10">
        <v>1</v>
      </c>
      <c r="B71" s="11" t="s">
        <v>71</v>
      </c>
      <c r="C71" s="12">
        <v>0</v>
      </c>
      <c r="D71" s="15">
        <v>36</v>
      </c>
    </row>
    <row r="72" spans="1:4" ht="18" customHeight="1" x14ac:dyDescent="0.2">
      <c r="A72" s="10">
        <v>2</v>
      </c>
      <c r="B72" s="11" t="s">
        <v>72</v>
      </c>
      <c r="C72" s="12">
        <v>0</v>
      </c>
      <c r="D72" s="15">
        <v>32</v>
      </c>
    </row>
    <row r="73" spans="1:4" ht="18" customHeight="1" x14ac:dyDescent="0.2">
      <c r="A73" s="10">
        <v>3</v>
      </c>
      <c r="B73" s="11" t="s">
        <v>73</v>
      </c>
      <c r="C73" s="12">
        <v>0</v>
      </c>
      <c r="D73" s="15">
        <v>14</v>
      </c>
    </row>
    <row r="74" spans="1:4" ht="18" customHeight="1" x14ac:dyDescent="0.2">
      <c r="A74" s="10">
        <v>4</v>
      </c>
      <c r="B74" s="11" t="s">
        <v>74</v>
      </c>
      <c r="C74" s="12">
        <v>0</v>
      </c>
      <c r="D74" s="15">
        <v>20</v>
      </c>
    </row>
    <row r="75" spans="1:4" ht="18" customHeight="1" x14ac:dyDescent="0.2">
      <c r="A75" s="10">
        <v>5</v>
      </c>
      <c r="B75" s="11" t="s">
        <v>75</v>
      </c>
      <c r="C75" s="12">
        <v>0</v>
      </c>
      <c r="D75" s="15">
        <v>57</v>
      </c>
    </row>
    <row r="76" spans="1:4" ht="18" customHeight="1" x14ac:dyDescent="0.2">
      <c r="A76" s="10">
        <v>6</v>
      </c>
      <c r="B76" s="11" t="s">
        <v>76</v>
      </c>
      <c r="C76" s="12">
        <v>0</v>
      </c>
      <c r="D76" s="15">
        <v>34</v>
      </c>
    </row>
    <row r="77" spans="1:4" ht="18" customHeight="1" x14ac:dyDescent="0.2">
      <c r="A77" s="10">
        <v>7</v>
      </c>
      <c r="B77" s="11" t="s">
        <v>77</v>
      </c>
      <c r="C77" s="12">
        <v>0</v>
      </c>
      <c r="D77" s="15">
        <v>19</v>
      </c>
    </row>
    <row r="78" spans="1:4" ht="18" customHeight="1" x14ac:dyDescent="0.2">
      <c r="A78" s="10">
        <v>8</v>
      </c>
      <c r="B78" s="11" t="s">
        <v>78</v>
      </c>
      <c r="C78" s="12">
        <v>0</v>
      </c>
      <c r="D78" s="15">
        <v>28</v>
      </c>
    </row>
    <row r="79" spans="1:4" ht="18" customHeight="1" x14ac:dyDescent="0.2">
      <c r="A79" s="10">
        <v>9</v>
      </c>
      <c r="B79" s="11" t="s">
        <v>79</v>
      </c>
      <c r="C79" s="12">
        <v>0</v>
      </c>
      <c r="D79" s="15">
        <v>27</v>
      </c>
    </row>
    <row r="80" spans="1:4" ht="18" customHeight="1" x14ac:dyDescent="0.2">
      <c r="A80" s="10">
        <v>10</v>
      </c>
      <c r="B80" s="11" t="s">
        <v>80</v>
      </c>
      <c r="C80" s="12">
        <v>0</v>
      </c>
      <c r="D80" s="15">
        <v>13</v>
      </c>
    </row>
    <row r="81" spans="1:4" ht="18" customHeight="1" x14ac:dyDescent="0.2">
      <c r="A81" s="10">
        <v>11</v>
      </c>
      <c r="B81" s="11" t="s">
        <v>81</v>
      </c>
      <c r="C81" s="12">
        <v>0</v>
      </c>
      <c r="D81" s="15">
        <v>19</v>
      </c>
    </row>
    <row r="82" spans="1:4" ht="18" customHeight="1" x14ac:dyDescent="0.2">
      <c r="A82" s="10">
        <v>12</v>
      </c>
      <c r="B82" s="11" t="s">
        <v>82</v>
      </c>
      <c r="C82" s="12">
        <v>0</v>
      </c>
      <c r="D82" s="15">
        <v>48</v>
      </c>
    </row>
    <row r="83" spans="1:4" ht="18" customHeight="1" x14ac:dyDescent="0.2">
      <c r="A83" s="10">
        <v>13</v>
      </c>
      <c r="B83" s="11" t="s">
        <v>83</v>
      </c>
      <c r="C83" s="12">
        <v>0</v>
      </c>
      <c r="D83" s="15">
        <v>71</v>
      </c>
    </row>
    <row r="84" spans="1:4" ht="18" customHeight="1" x14ac:dyDescent="0.2">
      <c r="A84" s="10">
        <v>14</v>
      </c>
      <c r="B84" s="11" t="s">
        <v>84</v>
      </c>
      <c r="C84" s="12">
        <v>0</v>
      </c>
      <c r="D84" s="15">
        <v>45</v>
      </c>
    </row>
    <row r="85" spans="1:4" ht="18" customHeight="1" x14ac:dyDescent="0.2">
      <c r="A85" s="10">
        <v>15</v>
      </c>
      <c r="B85" s="11" t="s">
        <v>85</v>
      </c>
      <c r="C85" s="12">
        <v>0</v>
      </c>
      <c r="D85" s="15">
        <v>27</v>
      </c>
    </row>
    <row r="86" spans="1:4" ht="18" customHeight="1" x14ac:dyDescent="0.2">
      <c r="A86" s="10">
        <v>16</v>
      </c>
      <c r="B86" s="11" t="s">
        <v>86</v>
      </c>
      <c r="C86" s="12">
        <v>0</v>
      </c>
      <c r="D86" s="15">
        <v>20</v>
      </c>
    </row>
    <row r="87" spans="1:4" ht="18" customHeight="1" x14ac:dyDescent="0.2">
      <c r="A87" s="10">
        <v>17</v>
      </c>
      <c r="B87" s="11" t="s">
        <v>87</v>
      </c>
      <c r="C87" s="12">
        <v>0</v>
      </c>
      <c r="D87" s="15">
        <v>28</v>
      </c>
    </row>
    <row r="88" spans="1:4" ht="18" customHeight="1" x14ac:dyDescent="0.2">
      <c r="A88" s="10">
        <v>18</v>
      </c>
      <c r="B88" s="11" t="s">
        <v>88</v>
      </c>
      <c r="C88" s="12">
        <v>0</v>
      </c>
      <c r="D88" s="15">
        <v>11</v>
      </c>
    </row>
    <row r="89" spans="1:4" ht="18" customHeight="1" x14ac:dyDescent="0.2">
      <c r="A89" s="7">
        <v>4</v>
      </c>
      <c r="B89" s="8" t="s">
        <v>89</v>
      </c>
      <c r="C89" s="9">
        <f>SUM(C90:C100)</f>
        <v>0</v>
      </c>
      <c r="D89" s="9">
        <f t="shared" ref="D89" si="2">SUM(D90:D100)</f>
        <v>312</v>
      </c>
    </row>
    <row r="90" spans="1:4" ht="18" customHeight="1" x14ac:dyDescent="0.2">
      <c r="A90" s="10">
        <v>1</v>
      </c>
      <c r="B90" s="11" t="s">
        <v>90</v>
      </c>
      <c r="C90" s="12">
        <v>0</v>
      </c>
      <c r="D90" s="15">
        <v>27</v>
      </c>
    </row>
    <row r="91" spans="1:4" ht="18" customHeight="1" x14ac:dyDescent="0.2">
      <c r="A91" s="10">
        <v>2</v>
      </c>
      <c r="B91" s="11" t="s">
        <v>91</v>
      </c>
      <c r="C91" s="12">
        <v>0</v>
      </c>
      <c r="D91" s="15">
        <v>15</v>
      </c>
    </row>
    <row r="92" spans="1:4" ht="18" customHeight="1" x14ac:dyDescent="0.2">
      <c r="A92" s="10">
        <v>3</v>
      </c>
      <c r="B92" s="11" t="s">
        <v>92</v>
      </c>
      <c r="C92" s="12">
        <v>0</v>
      </c>
      <c r="D92" s="15">
        <v>15</v>
      </c>
    </row>
    <row r="93" spans="1:4" ht="18" customHeight="1" x14ac:dyDescent="0.2">
      <c r="A93" s="10">
        <v>4</v>
      </c>
      <c r="B93" s="11" t="s">
        <v>93</v>
      </c>
      <c r="C93" s="12">
        <v>0</v>
      </c>
      <c r="D93" s="15">
        <v>10</v>
      </c>
    </row>
    <row r="94" spans="1:4" ht="18" customHeight="1" x14ac:dyDescent="0.2">
      <c r="A94" s="10">
        <v>5</v>
      </c>
      <c r="B94" s="11" t="s">
        <v>94</v>
      </c>
      <c r="C94" s="12">
        <v>0</v>
      </c>
      <c r="D94" s="15">
        <v>96</v>
      </c>
    </row>
    <row r="95" spans="1:4" ht="18" customHeight="1" x14ac:dyDescent="0.2">
      <c r="A95" s="10">
        <v>6</v>
      </c>
      <c r="B95" s="11" t="s">
        <v>95</v>
      </c>
      <c r="C95" s="12">
        <v>0</v>
      </c>
      <c r="D95" s="15">
        <v>40</v>
      </c>
    </row>
    <row r="96" spans="1:4" ht="18" customHeight="1" x14ac:dyDescent="0.2">
      <c r="A96" s="10">
        <v>7</v>
      </c>
      <c r="B96" s="11" t="s">
        <v>96</v>
      </c>
      <c r="C96" s="12">
        <v>0</v>
      </c>
      <c r="D96" s="15">
        <v>8</v>
      </c>
    </row>
    <row r="97" spans="1:4" ht="18" customHeight="1" x14ac:dyDescent="0.2">
      <c r="A97" s="10">
        <v>8</v>
      </c>
      <c r="B97" s="11" t="s">
        <v>97</v>
      </c>
      <c r="C97" s="12">
        <v>0</v>
      </c>
      <c r="D97" s="15">
        <v>17</v>
      </c>
    </row>
    <row r="98" spans="1:4" ht="18" customHeight="1" x14ac:dyDescent="0.2">
      <c r="A98" s="10">
        <v>9</v>
      </c>
      <c r="B98" s="11" t="s">
        <v>98</v>
      </c>
      <c r="C98" s="12">
        <v>0</v>
      </c>
      <c r="D98" s="15">
        <v>53</v>
      </c>
    </row>
    <row r="99" spans="1:4" ht="18" customHeight="1" x14ac:dyDescent="0.2">
      <c r="A99" s="10">
        <v>10</v>
      </c>
      <c r="B99" s="11" t="s">
        <v>99</v>
      </c>
      <c r="C99" s="12">
        <v>0</v>
      </c>
      <c r="D99" s="15">
        <v>24</v>
      </c>
    </row>
    <row r="100" spans="1:4" ht="18" customHeight="1" x14ac:dyDescent="0.2">
      <c r="A100" s="10">
        <v>11</v>
      </c>
      <c r="B100" s="11" t="s">
        <v>100</v>
      </c>
      <c r="C100" s="12">
        <v>0</v>
      </c>
      <c r="D100" s="15">
        <v>7</v>
      </c>
    </row>
    <row r="101" spans="1:4" ht="18" customHeight="1" x14ac:dyDescent="0.2">
      <c r="A101" s="7">
        <v>5</v>
      </c>
      <c r="B101" s="8" t="s">
        <v>101</v>
      </c>
      <c r="C101" s="9">
        <f>SUM(C102:C109)</f>
        <v>0</v>
      </c>
      <c r="D101" s="9">
        <f t="shared" ref="D101" si="3">SUM(D102:D109)</f>
        <v>162</v>
      </c>
    </row>
    <row r="102" spans="1:4" ht="18" customHeight="1" x14ac:dyDescent="0.2">
      <c r="A102" s="10">
        <v>1</v>
      </c>
      <c r="B102" s="11" t="s">
        <v>102</v>
      </c>
      <c r="C102" s="12">
        <v>0</v>
      </c>
      <c r="D102" s="15">
        <v>28</v>
      </c>
    </row>
    <row r="103" spans="1:4" ht="18" customHeight="1" x14ac:dyDescent="0.2">
      <c r="A103" s="10">
        <v>2</v>
      </c>
      <c r="B103" s="11" t="s">
        <v>103</v>
      </c>
      <c r="C103" s="12">
        <v>0</v>
      </c>
      <c r="D103" s="15">
        <v>29</v>
      </c>
    </row>
    <row r="104" spans="1:4" ht="18" customHeight="1" x14ac:dyDescent="0.2">
      <c r="A104" s="10">
        <v>3</v>
      </c>
      <c r="B104" s="11" t="s">
        <v>104</v>
      </c>
      <c r="C104" s="12">
        <v>0</v>
      </c>
      <c r="D104" s="15">
        <v>3</v>
      </c>
    </row>
    <row r="105" spans="1:4" ht="18" customHeight="1" x14ac:dyDescent="0.2">
      <c r="A105" s="10">
        <v>4</v>
      </c>
      <c r="B105" s="11" t="s">
        <v>105</v>
      </c>
      <c r="C105" s="12">
        <v>0</v>
      </c>
      <c r="D105" s="15">
        <v>18</v>
      </c>
    </row>
    <row r="106" spans="1:4" ht="18" customHeight="1" x14ac:dyDescent="0.2">
      <c r="A106" s="10">
        <v>5</v>
      </c>
      <c r="B106" s="11" t="s">
        <v>106</v>
      </c>
      <c r="C106" s="12">
        <v>0</v>
      </c>
      <c r="D106" s="15">
        <v>10</v>
      </c>
    </row>
    <row r="107" spans="1:4" ht="18" customHeight="1" x14ac:dyDescent="0.2">
      <c r="A107" s="10">
        <v>6</v>
      </c>
      <c r="B107" s="11" t="s">
        <v>107</v>
      </c>
      <c r="C107" s="12">
        <v>0</v>
      </c>
      <c r="D107" s="15">
        <v>6</v>
      </c>
    </row>
    <row r="108" spans="1:4" ht="18" customHeight="1" x14ac:dyDescent="0.2">
      <c r="A108" s="10">
        <v>7</v>
      </c>
      <c r="B108" s="11" t="s">
        <v>108</v>
      </c>
      <c r="C108" s="12">
        <v>0</v>
      </c>
      <c r="D108" s="15">
        <v>12</v>
      </c>
    </row>
    <row r="109" spans="1:4" ht="18" customHeight="1" x14ac:dyDescent="0.2">
      <c r="A109" s="10">
        <v>8</v>
      </c>
      <c r="B109" s="11" t="s">
        <v>109</v>
      </c>
      <c r="C109" s="12">
        <v>0</v>
      </c>
      <c r="D109" s="15">
        <v>56</v>
      </c>
    </row>
    <row r="110" spans="1:4" ht="18" customHeight="1" x14ac:dyDescent="0.2">
      <c r="A110" s="7">
        <v>6</v>
      </c>
      <c r="B110" s="8" t="s">
        <v>110</v>
      </c>
      <c r="C110" s="9">
        <f>SUM(C111:C136)</f>
        <v>0</v>
      </c>
      <c r="D110" s="9">
        <f t="shared" ref="D110" si="4">SUM(D111:D136)</f>
        <v>2027</v>
      </c>
    </row>
    <row r="111" spans="1:4" ht="18" customHeight="1" x14ac:dyDescent="0.2">
      <c r="A111" s="10">
        <v>1</v>
      </c>
      <c r="B111" s="11" t="s">
        <v>111</v>
      </c>
      <c r="C111" s="12">
        <v>0</v>
      </c>
      <c r="D111" s="15">
        <v>42</v>
      </c>
    </row>
    <row r="112" spans="1:4" ht="18" customHeight="1" x14ac:dyDescent="0.2">
      <c r="A112" s="10">
        <v>2</v>
      </c>
      <c r="B112" s="11" t="s">
        <v>112</v>
      </c>
      <c r="C112" s="12">
        <v>0</v>
      </c>
      <c r="D112" s="15">
        <v>95</v>
      </c>
    </row>
    <row r="113" spans="1:4" ht="18" customHeight="1" x14ac:dyDescent="0.2">
      <c r="A113" s="10">
        <v>3</v>
      </c>
      <c r="B113" s="11" t="s">
        <v>113</v>
      </c>
      <c r="C113" s="12">
        <v>0</v>
      </c>
      <c r="D113" s="15">
        <v>63</v>
      </c>
    </row>
    <row r="114" spans="1:4" ht="18" customHeight="1" x14ac:dyDescent="0.2">
      <c r="A114" s="10">
        <v>4</v>
      </c>
      <c r="B114" s="11" t="s">
        <v>114</v>
      </c>
      <c r="C114" s="12">
        <v>0</v>
      </c>
      <c r="D114" s="15">
        <v>97</v>
      </c>
    </row>
    <row r="115" spans="1:4" ht="18" customHeight="1" x14ac:dyDescent="0.2">
      <c r="A115" s="10">
        <v>5</v>
      </c>
      <c r="B115" s="11" t="s">
        <v>115</v>
      </c>
      <c r="C115" s="12">
        <v>0</v>
      </c>
      <c r="D115" s="15">
        <v>31</v>
      </c>
    </row>
    <row r="116" spans="1:4" ht="18" customHeight="1" x14ac:dyDescent="0.2">
      <c r="A116" s="10">
        <v>6</v>
      </c>
      <c r="B116" s="11" t="s">
        <v>116</v>
      </c>
      <c r="C116" s="12">
        <v>0</v>
      </c>
      <c r="D116" s="15">
        <v>88</v>
      </c>
    </row>
    <row r="117" spans="1:4" ht="18" customHeight="1" x14ac:dyDescent="0.2">
      <c r="A117" s="10">
        <v>7</v>
      </c>
      <c r="B117" s="11" t="s">
        <v>117</v>
      </c>
      <c r="C117" s="12">
        <v>0</v>
      </c>
      <c r="D117" s="15">
        <v>337</v>
      </c>
    </row>
    <row r="118" spans="1:4" ht="18" customHeight="1" x14ac:dyDescent="0.2">
      <c r="A118" s="10">
        <v>8</v>
      </c>
      <c r="B118" s="11" t="s">
        <v>118</v>
      </c>
      <c r="C118" s="12">
        <v>0</v>
      </c>
      <c r="D118" s="15">
        <v>92</v>
      </c>
    </row>
    <row r="119" spans="1:4" ht="18" customHeight="1" x14ac:dyDescent="0.2">
      <c r="A119" s="10">
        <v>9</v>
      </c>
      <c r="B119" s="11" t="s">
        <v>119</v>
      </c>
      <c r="C119" s="12">
        <v>0</v>
      </c>
      <c r="D119" s="15">
        <v>182</v>
      </c>
    </row>
    <row r="120" spans="1:4" ht="18" customHeight="1" x14ac:dyDescent="0.2">
      <c r="A120" s="10">
        <v>10</v>
      </c>
      <c r="B120" s="11" t="s">
        <v>120</v>
      </c>
      <c r="C120" s="12">
        <v>0</v>
      </c>
      <c r="D120" s="15">
        <v>136</v>
      </c>
    </row>
    <row r="121" spans="1:4" ht="18" customHeight="1" x14ac:dyDescent="0.2">
      <c r="A121" s="10">
        <v>11</v>
      </c>
      <c r="B121" s="11" t="s">
        <v>121</v>
      </c>
      <c r="C121" s="12">
        <v>0</v>
      </c>
      <c r="D121" s="15">
        <v>44</v>
      </c>
    </row>
    <row r="122" spans="1:4" ht="18" customHeight="1" x14ac:dyDescent="0.2">
      <c r="A122" s="10">
        <v>12</v>
      </c>
      <c r="B122" s="11" t="s">
        <v>122</v>
      </c>
      <c r="C122" s="12">
        <v>0</v>
      </c>
      <c r="D122" s="15">
        <v>82</v>
      </c>
    </row>
    <row r="123" spans="1:4" ht="18" customHeight="1" x14ac:dyDescent="0.2">
      <c r="A123" s="10">
        <v>13</v>
      </c>
      <c r="B123" s="11" t="s">
        <v>123</v>
      </c>
      <c r="C123" s="12">
        <v>0</v>
      </c>
      <c r="D123" s="15">
        <v>57</v>
      </c>
    </row>
    <row r="124" spans="1:4" ht="18" customHeight="1" x14ac:dyDescent="0.2">
      <c r="A124" s="10">
        <v>14</v>
      </c>
      <c r="B124" s="11" t="s">
        <v>124</v>
      </c>
      <c r="C124" s="12">
        <v>0</v>
      </c>
      <c r="D124" s="15">
        <v>75</v>
      </c>
    </row>
    <row r="125" spans="1:4" ht="18" customHeight="1" x14ac:dyDescent="0.2">
      <c r="A125" s="10">
        <v>15</v>
      </c>
      <c r="B125" s="11" t="s">
        <v>125</v>
      </c>
      <c r="C125" s="12">
        <v>0</v>
      </c>
      <c r="D125" s="15">
        <v>129</v>
      </c>
    </row>
    <row r="126" spans="1:4" ht="18" customHeight="1" x14ac:dyDescent="0.2">
      <c r="A126" s="10">
        <v>16</v>
      </c>
      <c r="B126" s="11" t="s">
        <v>126</v>
      </c>
      <c r="C126" s="12">
        <v>0</v>
      </c>
      <c r="D126" s="15">
        <v>18</v>
      </c>
    </row>
    <row r="127" spans="1:4" ht="18" customHeight="1" x14ac:dyDescent="0.2">
      <c r="A127" s="10">
        <v>17</v>
      </c>
      <c r="B127" s="11" t="s">
        <v>127</v>
      </c>
      <c r="C127" s="12">
        <v>0</v>
      </c>
      <c r="D127" s="15">
        <v>29</v>
      </c>
    </row>
    <row r="128" spans="1:4" ht="18" customHeight="1" x14ac:dyDescent="0.2">
      <c r="A128" s="10">
        <v>18</v>
      </c>
      <c r="B128" s="11" t="s">
        <v>128</v>
      </c>
      <c r="C128" s="12">
        <v>0</v>
      </c>
      <c r="D128" s="15">
        <v>77</v>
      </c>
    </row>
    <row r="129" spans="1:4" ht="18" customHeight="1" x14ac:dyDescent="0.2">
      <c r="A129" s="10">
        <v>19</v>
      </c>
      <c r="B129" s="11" t="s">
        <v>129</v>
      </c>
      <c r="C129" s="12">
        <v>0</v>
      </c>
      <c r="D129" s="15">
        <v>47</v>
      </c>
    </row>
    <row r="130" spans="1:4" ht="18" customHeight="1" x14ac:dyDescent="0.2">
      <c r="A130" s="10">
        <v>20</v>
      </c>
      <c r="B130" s="11" t="s">
        <v>130</v>
      </c>
      <c r="C130" s="12">
        <v>0</v>
      </c>
      <c r="D130" s="15">
        <v>46</v>
      </c>
    </row>
    <row r="131" spans="1:4" ht="18" customHeight="1" x14ac:dyDescent="0.2">
      <c r="A131" s="10">
        <v>21</v>
      </c>
      <c r="B131" s="11" t="s">
        <v>131</v>
      </c>
      <c r="C131" s="12">
        <v>0</v>
      </c>
      <c r="D131" s="15">
        <v>48</v>
      </c>
    </row>
    <row r="132" spans="1:4" ht="18" customHeight="1" x14ac:dyDescent="0.2">
      <c r="A132" s="10">
        <v>22</v>
      </c>
      <c r="B132" s="11" t="s">
        <v>132</v>
      </c>
      <c r="C132" s="12">
        <v>0</v>
      </c>
      <c r="D132" s="15">
        <v>25</v>
      </c>
    </row>
    <row r="133" spans="1:4" ht="18" customHeight="1" x14ac:dyDescent="0.2">
      <c r="A133" s="10">
        <v>23</v>
      </c>
      <c r="B133" s="11" t="s">
        <v>133</v>
      </c>
      <c r="C133" s="12">
        <v>0</v>
      </c>
      <c r="D133" s="15">
        <v>44</v>
      </c>
    </row>
    <row r="134" spans="1:4" ht="18" customHeight="1" x14ac:dyDescent="0.2">
      <c r="A134" s="10">
        <v>24</v>
      </c>
      <c r="B134" s="11" t="s">
        <v>134</v>
      </c>
      <c r="C134" s="12">
        <v>0</v>
      </c>
      <c r="D134" s="15">
        <v>53</v>
      </c>
    </row>
    <row r="135" spans="1:4" ht="18" customHeight="1" x14ac:dyDescent="0.2">
      <c r="A135" s="10">
        <v>25</v>
      </c>
      <c r="B135" s="11" t="s">
        <v>135</v>
      </c>
      <c r="C135" s="12">
        <v>0</v>
      </c>
      <c r="D135" s="15">
        <v>55</v>
      </c>
    </row>
    <row r="136" spans="1:4" ht="18" customHeight="1" x14ac:dyDescent="0.2">
      <c r="A136" s="10">
        <v>26</v>
      </c>
      <c r="B136" s="11" t="s">
        <v>136</v>
      </c>
      <c r="C136" s="12">
        <v>0</v>
      </c>
      <c r="D136" s="15">
        <v>35</v>
      </c>
    </row>
    <row r="137" spans="1:4" ht="18" customHeight="1" x14ac:dyDescent="0.2">
      <c r="A137" s="7">
        <v>7</v>
      </c>
      <c r="B137" s="8" t="s">
        <v>137</v>
      </c>
      <c r="C137" s="9">
        <f>SUM(C138:C147)</f>
        <v>0</v>
      </c>
      <c r="D137" s="9">
        <f t="shared" ref="D137" si="5">SUM(D138:D147)</f>
        <v>224</v>
      </c>
    </row>
    <row r="138" spans="1:4" ht="18" customHeight="1" x14ac:dyDescent="0.2">
      <c r="A138" s="10">
        <v>1</v>
      </c>
      <c r="B138" s="11" t="s">
        <v>138</v>
      </c>
      <c r="C138" s="12">
        <v>0</v>
      </c>
      <c r="D138" s="15">
        <v>18</v>
      </c>
    </row>
    <row r="139" spans="1:4" ht="18" customHeight="1" x14ac:dyDescent="0.2">
      <c r="A139" s="10">
        <v>2</v>
      </c>
      <c r="B139" s="11" t="s">
        <v>139</v>
      </c>
      <c r="C139" s="12">
        <v>0</v>
      </c>
      <c r="D139" s="15">
        <v>7</v>
      </c>
    </row>
    <row r="140" spans="1:4" ht="18" customHeight="1" x14ac:dyDescent="0.2">
      <c r="A140" s="10">
        <v>3</v>
      </c>
      <c r="B140" s="11" t="s">
        <v>140</v>
      </c>
      <c r="C140" s="12">
        <v>0</v>
      </c>
      <c r="D140" s="15">
        <v>12</v>
      </c>
    </row>
    <row r="141" spans="1:4" ht="18" customHeight="1" x14ac:dyDescent="0.2">
      <c r="A141" s="10">
        <v>4</v>
      </c>
      <c r="B141" s="11" t="s">
        <v>141</v>
      </c>
      <c r="C141" s="12">
        <v>0</v>
      </c>
      <c r="D141" s="15">
        <v>3</v>
      </c>
    </row>
    <row r="142" spans="1:4" ht="18" customHeight="1" x14ac:dyDescent="0.2">
      <c r="A142" s="10">
        <v>5</v>
      </c>
      <c r="B142" s="11" t="s">
        <v>142</v>
      </c>
      <c r="C142" s="12">
        <v>0</v>
      </c>
      <c r="D142" s="15">
        <v>18</v>
      </c>
    </row>
    <row r="143" spans="1:4" ht="18" customHeight="1" x14ac:dyDescent="0.2">
      <c r="A143" s="10">
        <v>6</v>
      </c>
      <c r="B143" s="11" t="s">
        <v>143</v>
      </c>
      <c r="C143" s="12">
        <v>0</v>
      </c>
      <c r="D143" s="15">
        <v>12</v>
      </c>
    </row>
    <row r="144" spans="1:4" ht="18" customHeight="1" x14ac:dyDescent="0.2">
      <c r="A144" s="10">
        <v>7</v>
      </c>
      <c r="B144" s="11" t="s">
        <v>144</v>
      </c>
      <c r="C144" s="12">
        <v>0</v>
      </c>
      <c r="D144" s="15">
        <v>2</v>
      </c>
    </row>
    <row r="145" spans="1:4" ht="18" customHeight="1" x14ac:dyDescent="0.2">
      <c r="A145" s="10">
        <v>8</v>
      </c>
      <c r="B145" s="11" t="s">
        <v>145</v>
      </c>
      <c r="C145" s="12">
        <v>0</v>
      </c>
      <c r="D145" s="15">
        <v>22</v>
      </c>
    </row>
    <row r="146" spans="1:4" ht="18" customHeight="1" x14ac:dyDescent="0.2">
      <c r="A146" s="10">
        <v>9</v>
      </c>
      <c r="B146" s="11" t="s">
        <v>146</v>
      </c>
      <c r="C146" s="12">
        <v>0</v>
      </c>
      <c r="D146" s="15">
        <v>75</v>
      </c>
    </row>
    <row r="147" spans="1:4" ht="18" customHeight="1" x14ac:dyDescent="0.2">
      <c r="A147" s="10">
        <v>10</v>
      </c>
      <c r="B147" s="11" t="s">
        <v>147</v>
      </c>
      <c r="C147" s="12">
        <v>0</v>
      </c>
      <c r="D147" s="15">
        <v>55</v>
      </c>
    </row>
    <row r="148" spans="1:4" ht="18" customHeight="1" x14ac:dyDescent="0.2">
      <c r="A148" s="7">
        <v>8</v>
      </c>
      <c r="B148" s="8" t="s">
        <v>148</v>
      </c>
      <c r="C148" s="9">
        <f>SUM(C149:C159)</f>
        <v>0</v>
      </c>
      <c r="D148" s="9">
        <f t="shared" ref="D148" si="6">SUM(D149:D159)</f>
        <v>84</v>
      </c>
    </row>
    <row r="149" spans="1:4" ht="18" customHeight="1" x14ac:dyDescent="0.2">
      <c r="A149" s="10">
        <v>1</v>
      </c>
      <c r="B149" s="11" t="s">
        <v>149</v>
      </c>
      <c r="C149" s="12">
        <v>0</v>
      </c>
      <c r="D149" s="15">
        <v>5</v>
      </c>
    </row>
    <row r="150" spans="1:4" ht="18" customHeight="1" x14ac:dyDescent="0.2">
      <c r="A150" s="10">
        <v>2</v>
      </c>
      <c r="B150" s="11" t="s">
        <v>150</v>
      </c>
      <c r="C150" s="12">
        <v>0</v>
      </c>
      <c r="D150" s="15">
        <v>2</v>
      </c>
    </row>
    <row r="151" spans="1:4" ht="18" customHeight="1" x14ac:dyDescent="0.2">
      <c r="A151" s="10">
        <v>3</v>
      </c>
      <c r="B151" s="11" t="s">
        <v>151</v>
      </c>
      <c r="C151" s="12">
        <v>0</v>
      </c>
      <c r="D151" s="15">
        <v>9</v>
      </c>
    </row>
    <row r="152" spans="1:4" ht="18" customHeight="1" x14ac:dyDescent="0.2">
      <c r="A152" s="10">
        <v>4</v>
      </c>
      <c r="B152" s="11" t="s">
        <v>152</v>
      </c>
      <c r="C152" s="12">
        <v>0</v>
      </c>
      <c r="D152" s="15">
        <v>18</v>
      </c>
    </row>
    <row r="153" spans="1:4" ht="18" customHeight="1" x14ac:dyDescent="0.2">
      <c r="A153" s="10">
        <v>5</v>
      </c>
      <c r="B153" s="11" t="s">
        <v>153</v>
      </c>
      <c r="C153" s="12">
        <v>0</v>
      </c>
      <c r="D153" s="15">
        <v>5</v>
      </c>
    </row>
    <row r="154" spans="1:4" ht="18" customHeight="1" x14ac:dyDescent="0.2">
      <c r="A154" s="10">
        <v>6</v>
      </c>
      <c r="B154" s="11" t="s">
        <v>154</v>
      </c>
      <c r="C154" s="12">
        <v>0</v>
      </c>
      <c r="D154" s="15">
        <v>1</v>
      </c>
    </row>
    <row r="155" spans="1:4" ht="18" customHeight="1" x14ac:dyDescent="0.2">
      <c r="A155" s="10">
        <v>7</v>
      </c>
      <c r="B155" s="11" t="s">
        <v>155</v>
      </c>
      <c r="C155" s="12">
        <v>0</v>
      </c>
      <c r="D155" s="15">
        <v>7</v>
      </c>
    </row>
    <row r="156" spans="1:4" ht="18" customHeight="1" x14ac:dyDescent="0.2">
      <c r="A156" s="10">
        <v>8</v>
      </c>
      <c r="B156" s="11" t="s">
        <v>156</v>
      </c>
      <c r="C156" s="12">
        <v>0</v>
      </c>
      <c r="D156" s="15">
        <v>16</v>
      </c>
    </row>
    <row r="157" spans="1:4" ht="18" customHeight="1" x14ac:dyDescent="0.2">
      <c r="A157" s="10">
        <v>9</v>
      </c>
      <c r="B157" s="11" t="s">
        <v>157</v>
      </c>
      <c r="C157" s="12">
        <v>0</v>
      </c>
      <c r="D157" s="15">
        <v>3</v>
      </c>
    </row>
    <row r="158" spans="1:4" ht="18" customHeight="1" x14ac:dyDescent="0.2">
      <c r="A158" s="10">
        <v>10</v>
      </c>
      <c r="B158" s="11" t="s">
        <v>158</v>
      </c>
      <c r="C158" s="12">
        <v>0</v>
      </c>
      <c r="D158" s="15">
        <v>14</v>
      </c>
    </row>
    <row r="159" spans="1:4" ht="18" customHeight="1" x14ac:dyDescent="0.2">
      <c r="A159" s="10">
        <v>11</v>
      </c>
      <c r="B159" s="11" t="s">
        <v>159</v>
      </c>
      <c r="C159" s="12">
        <v>0</v>
      </c>
      <c r="D159" s="15">
        <v>4</v>
      </c>
    </row>
    <row r="160" spans="1:4" ht="18" customHeight="1" x14ac:dyDescent="0.2">
      <c r="A160" s="7">
        <v>9</v>
      </c>
      <c r="B160" s="8" t="s">
        <v>160</v>
      </c>
      <c r="C160" s="9">
        <f>SUM(C161:C171)</f>
        <v>0</v>
      </c>
      <c r="D160" s="9">
        <f t="shared" ref="D160" si="7">SUM(D161:D171)</f>
        <v>34</v>
      </c>
    </row>
    <row r="161" spans="1:4" ht="18" customHeight="1" x14ac:dyDescent="0.2">
      <c r="A161" s="10">
        <v>1</v>
      </c>
      <c r="B161" s="11" t="s">
        <v>161</v>
      </c>
      <c r="C161" s="12">
        <v>0</v>
      </c>
      <c r="D161" s="15">
        <v>4</v>
      </c>
    </row>
    <row r="162" spans="1:4" ht="18" customHeight="1" x14ac:dyDescent="0.2">
      <c r="A162" s="10">
        <v>2</v>
      </c>
      <c r="B162" s="11" t="s">
        <v>162</v>
      </c>
      <c r="C162" s="12">
        <v>0</v>
      </c>
      <c r="D162" s="15">
        <v>2</v>
      </c>
    </row>
    <row r="163" spans="1:4" ht="18" customHeight="1" x14ac:dyDescent="0.2">
      <c r="A163" s="10">
        <v>3</v>
      </c>
      <c r="B163" s="11" t="s">
        <v>163</v>
      </c>
      <c r="C163" s="12">
        <v>0</v>
      </c>
      <c r="D163" s="15">
        <v>1</v>
      </c>
    </row>
    <row r="164" spans="1:4" ht="18" customHeight="1" x14ac:dyDescent="0.2">
      <c r="A164" s="10">
        <v>4</v>
      </c>
      <c r="B164" s="11" t="s">
        <v>164</v>
      </c>
      <c r="C164" s="12">
        <v>0</v>
      </c>
      <c r="D164" s="15">
        <v>4</v>
      </c>
    </row>
    <row r="165" spans="1:4" ht="18" customHeight="1" x14ac:dyDescent="0.2">
      <c r="A165" s="10">
        <v>5</v>
      </c>
      <c r="B165" s="11" t="s">
        <v>165</v>
      </c>
      <c r="C165" s="12">
        <v>0</v>
      </c>
      <c r="D165" s="15">
        <v>2</v>
      </c>
    </row>
    <row r="166" spans="1:4" ht="18" customHeight="1" x14ac:dyDescent="0.2">
      <c r="A166" s="10">
        <v>6</v>
      </c>
      <c r="B166" s="11" t="s">
        <v>166</v>
      </c>
      <c r="C166" s="12">
        <v>0</v>
      </c>
      <c r="D166" s="15">
        <v>2</v>
      </c>
    </row>
    <row r="167" spans="1:4" ht="18" customHeight="1" x14ac:dyDescent="0.2">
      <c r="A167" s="10">
        <v>7</v>
      </c>
      <c r="B167" s="11" t="s">
        <v>167</v>
      </c>
      <c r="C167" s="12">
        <v>0</v>
      </c>
      <c r="D167" s="15">
        <v>3</v>
      </c>
    </row>
    <row r="168" spans="1:4" ht="18" customHeight="1" x14ac:dyDescent="0.2">
      <c r="A168" s="10">
        <v>8</v>
      </c>
      <c r="B168" s="11" t="s">
        <v>168</v>
      </c>
      <c r="C168" s="12">
        <v>0</v>
      </c>
      <c r="D168" s="15">
        <v>6</v>
      </c>
    </row>
    <row r="169" spans="1:4" ht="18" customHeight="1" x14ac:dyDescent="0.2">
      <c r="A169" s="10">
        <v>9</v>
      </c>
      <c r="B169" s="11" t="s">
        <v>169</v>
      </c>
      <c r="C169" s="12">
        <v>0</v>
      </c>
      <c r="D169" s="15">
        <v>5</v>
      </c>
    </row>
    <row r="170" spans="1:4" ht="18" customHeight="1" x14ac:dyDescent="0.2">
      <c r="A170" s="10">
        <v>10</v>
      </c>
      <c r="B170" s="11" t="s">
        <v>170</v>
      </c>
      <c r="C170" s="12">
        <v>0</v>
      </c>
      <c r="D170" s="15">
        <v>1</v>
      </c>
    </row>
    <row r="171" spans="1:4" ht="18" customHeight="1" x14ac:dyDescent="0.2">
      <c r="A171" s="10">
        <v>11</v>
      </c>
      <c r="B171" s="11" t="s">
        <v>171</v>
      </c>
      <c r="C171" s="12">
        <v>0</v>
      </c>
      <c r="D171" s="15">
        <v>4</v>
      </c>
    </row>
    <row r="172" spans="1:4" ht="18" customHeight="1" x14ac:dyDescent="0.2">
      <c r="A172" s="7">
        <v>10</v>
      </c>
      <c r="B172" s="8" t="s">
        <v>172</v>
      </c>
      <c r="C172" s="9">
        <f>SUM(C173:C180)</f>
        <v>0</v>
      </c>
      <c r="D172" s="9">
        <f t="shared" ref="D172" si="8">SUM(D173:D180)</f>
        <v>83</v>
      </c>
    </row>
    <row r="173" spans="1:4" ht="18" customHeight="1" x14ac:dyDescent="0.2">
      <c r="A173" s="10">
        <v>1</v>
      </c>
      <c r="B173" s="11" t="s">
        <v>173</v>
      </c>
      <c r="C173" s="12">
        <v>0</v>
      </c>
      <c r="D173" s="15">
        <v>10</v>
      </c>
    </row>
    <row r="174" spans="1:4" ht="18" customHeight="1" x14ac:dyDescent="0.2">
      <c r="A174" s="10">
        <v>2</v>
      </c>
      <c r="B174" s="11" t="s">
        <v>174</v>
      </c>
      <c r="C174" s="12">
        <v>0</v>
      </c>
      <c r="D174" s="15">
        <v>9</v>
      </c>
    </row>
    <row r="175" spans="1:4" ht="18" customHeight="1" x14ac:dyDescent="0.2">
      <c r="A175" s="10">
        <v>3</v>
      </c>
      <c r="B175" s="11" t="s">
        <v>175</v>
      </c>
      <c r="C175" s="12">
        <v>0</v>
      </c>
      <c r="D175" s="15">
        <v>8</v>
      </c>
    </row>
    <row r="176" spans="1:4" ht="18" customHeight="1" x14ac:dyDescent="0.2">
      <c r="A176" s="10">
        <v>4</v>
      </c>
      <c r="B176" s="11" t="s">
        <v>176</v>
      </c>
      <c r="C176" s="12">
        <v>0</v>
      </c>
      <c r="D176" s="15">
        <v>6</v>
      </c>
    </row>
    <row r="177" spans="1:4" ht="18" customHeight="1" x14ac:dyDescent="0.2">
      <c r="A177" s="10">
        <v>5</v>
      </c>
      <c r="B177" s="11" t="s">
        <v>177</v>
      </c>
      <c r="C177" s="12">
        <v>0</v>
      </c>
      <c r="D177" s="15">
        <v>12</v>
      </c>
    </row>
    <row r="178" spans="1:4" ht="18" customHeight="1" x14ac:dyDescent="0.2">
      <c r="A178" s="10">
        <v>6</v>
      </c>
      <c r="B178" s="11" t="s">
        <v>178</v>
      </c>
      <c r="C178" s="12">
        <v>0</v>
      </c>
      <c r="D178" s="15">
        <v>6</v>
      </c>
    </row>
    <row r="179" spans="1:4" ht="18" customHeight="1" x14ac:dyDescent="0.2">
      <c r="A179" s="10">
        <v>7</v>
      </c>
      <c r="B179" s="11" t="s">
        <v>179</v>
      </c>
      <c r="C179" s="12">
        <v>0</v>
      </c>
      <c r="D179" s="15">
        <v>17</v>
      </c>
    </row>
    <row r="180" spans="1:4" ht="18" customHeight="1" x14ac:dyDescent="0.2">
      <c r="A180" s="10">
        <v>8</v>
      </c>
      <c r="B180" s="11" t="s">
        <v>180</v>
      </c>
      <c r="C180" s="12">
        <v>0</v>
      </c>
      <c r="D180" s="15">
        <v>15</v>
      </c>
    </row>
    <row r="181" spans="1:4" ht="18" customHeight="1" x14ac:dyDescent="0.2">
      <c r="A181" s="7">
        <v>11</v>
      </c>
      <c r="B181" s="8" t="s">
        <v>181</v>
      </c>
      <c r="C181" s="9">
        <f>SUM(C182:C197)</f>
        <v>0</v>
      </c>
      <c r="D181" s="9">
        <f t="shared" ref="D181" si="9">SUM(D182:D197)</f>
        <v>467</v>
      </c>
    </row>
    <row r="182" spans="1:4" ht="18" customHeight="1" x14ac:dyDescent="0.2">
      <c r="A182" s="10">
        <v>1</v>
      </c>
      <c r="B182" s="11" t="s">
        <v>182</v>
      </c>
      <c r="C182" s="12">
        <v>0</v>
      </c>
      <c r="D182" s="15">
        <v>35</v>
      </c>
    </row>
    <row r="183" spans="1:4" ht="18" customHeight="1" x14ac:dyDescent="0.2">
      <c r="A183" s="10">
        <v>2</v>
      </c>
      <c r="B183" s="11" t="s">
        <v>183</v>
      </c>
      <c r="C183" s="12">
        <v>0</v>
      </c>
      <c r="D183" s="15">
        <v>27</v>
      </c>
    </row>
    <row r="184" spans="1:4" ht="18" customHeight="1" x14ac:dyDescent="0.2">
      <c r="A184" s="10">
        <v>3</v>
      </c>
      <c r="B184" s="11" t="s">
        <v>184</v>
      </c>
      <c r="C184" s="12">
        <v>0</v>
      </c>
      <c r="D184" s="15">
        <v>69</v>
      </c>
    </row>
    <row r="185" spans="1:4" ht="18" customHeight="1" x14ac:dyDescent="0.2">
      <c r="A185" s="10">
        <v>4</v>
      </c>
      <c r="B185" s="11" t="s">
        <v>185</v>
      </c>
      <c r="C185" s="12">
        <v>0</v>
      </c>
      <c r="D185" s="15">
        <v>31</v>
      </c>
    </row>
    <row r="186" spans="1:4" ht="18" customHeight="1" x14ac:dyDescent="0.2">
      <c r="A186" s="10">
        <v>5</v>
      </c>
      <c r="B186" s="11" t="s">
        <v>186</v>
      </c>
      <c r="C186" s="12">
        <v>0</v>
      </c>
      <c r="D186" s="15">
        <v>28</v>
      </c>
    </row>
    <row r="187" spans="1:4" ht="18" customHeight="1" x14ac:dyDescent="0.2">
      <c r="A187" s="10">
        <v>6</v>
      </c>
      <c r="B187" s="11" t="s">
        <v>187</v>
      </c>
      <c r="C187" s="12">
        <v>0</v>
      </c>
      <c r="D187" s="15">
        <v>42</v>
      </c>
    </row>
    <row r="188" spans="1:4" ht="18" customHeight="1" x14ac:dyDescent="0.2">
      <c r="A188" s="10">
        <v>7</v>
      </c>
      <c r="B188" s="11" t="s">
        <v>188</v>
      </c>
      <c r="C188" s="12">
        <v>0</v>
      </c>
      <c r="D188" s="15">
        <v>25</v>
      </c>
    </row>
    <row r="189" spans="1:4" ht="18" customHeight="1" x14ac:dyDescent="0.2">
      <c r="A189" s="10">
        <v>8</v>
      </c>
      <c r="B189" s="11" t="s">
        <v>189</v>
      </c>
      <c r="C189" s="12">
        <v>0</v>
      </c>
      <c r="D189" s="15">
        <v>39</v>
      </c>
    </row>
    <row r="190" spans="1:4" ht="18" customHeight="1" x14ac:dyDescent="0.2">
      <c r="A190" s="10">
        <v>9</v>
      </c>
      <c r="B190" s="11" t="s">
        <v>190</v>
      </c>
      <c r="C190" s="12">
        <v>0</v>
      </c>
      <c r="D190" s="15">
        <v>13</v>
      </c>
    </row>
    <row r="191" spans="1:4" ht="18" customHeight="1" x14ac:dyDescent="0.2">
      <c r="A191" s="10">
        <v>10</v>
      </c>
      <c r="B191" s="11" t="s">
        <v>191</v>
      </c>
      <c r="C191" s="12">
        <v>0</v>
      </c>
      <c r="D191" s="15">
        <v>29</v>
      </c>
    </row>
    <row r="192" spans="1:4" ht="18" customHeight="1" x14ac:dyDescent="0.2">
      <c r="A192" s="10">
        <v>11</v>
      </c>
      <c r="B192" s="11" t="s">
        <v>192</v>
      </c>
      <c r="C192" s="12">
        <v>0</v>
      </c>
      <c r="D192" s="15">
        <v>20</v>
      </c>
    </row>
    <row r="193" spans="1:4" ht="18" customHeight="1" x14ac:dyDescent="0.2">
      <c r="A193" s="10">
        <v>12</v>
      </c>
      <c r="B193" s="11" t="s">
        <v>193</v>
      </c>
      <c r="C193" s="12">
        <v>0</v>
      </c>
      <c r="D193" s="15">
        <v>18</v>
      </c>
    </row>
    <row r="194" spans="1:4" ht="18" customHeight="1" x14ac:dyDescent="0.2">
      <c r="A194" s="10">
        <v>13</v>
      </c>
      <c r="B194" s="11" t="s">
        <v>194</v>
      </c>
      <c r="C194" s="12">
        <v>0</v>
      </c>
      <c r="D194" s="15">
        <v>7</v>
      </c>
    </row>
    <row r="195" spans="1:4" ht="18" customHeight="1" x14ac:dyDescent="0.2">
      <c r="A195" s="10">
        <v>14</v>
      </c>
      <c r="B195" s="11" t="s">
        <v>195</v>
      </c>
      <c r="C195" s="12">
        <v>0</v>
      </c>
      <c r="D195" s="15">
        <v>13</v>
      </c>
    </row>
    <row r="196" spans="1:4" ht="18" customHeight="1" x14ac:dyDescent="0.2">
      <c r="A196" s="10">
        <v>15</v>
      </c>
      <c r="B196" s="11" t="s">
        <v>196</v>
      </c>
      <c r="C196" s="12">
        <v>0</v>
      </c>
      <c r="D196" s="15">
        <v>26</v>
      </c>
    </row>
    <row r="197" spans="1:4" ht="18" customHeight="1" x14ac:dyDescent="0.2">
      <c r="A197" s="10">
        <v>16</v>
      </c>
      <c r="B197" s="11" t="s">
        <v>197</v>
      </c>
      <c r="C197" s="12">
        <v>0</v>
      </c>
      <c r="D197" s="15">
        <v>45</v>
      </c>
    </row>
    <row r="198" spans="1:4" ht="18" customHeight="1" x14ac:dyDescent="0.2">
      <c r="A198" s="7">
        <v>12</v>
      </c>
      <c r="B198" s="8" t="s">
        <v>198</v>
      </c>
      <c r="C198" s="9">
        <f>SUM(C199:C206)</f>
        <v>0</v>
      </c>
      <c r="D198" s="9">
        <f t="shared" ref="D198" si="10">SUM(D199:D206)</f>
        <v>171</v>
      </c>
    </row>
    <row r="199" spans="1:4" ht="18" customHeight="1" x14ac:dyDescent="0.2">
      <c r="A199" s="10">
        <v>1</v>
      </c>
      <c r="B199" s="11" t="s">
        <v>199</v>
      </c>
      <c r="C199" s="12">
        <v>0</v>
      </c>
      <c r="D199" s="15">
        <v>25</v>
      </c>
    </row>
    <row r="200" spans="1:4" ht="18" customHeight="1" x14ac:dyDescent="0.2">
      <c r="A200" s="10">
        <v>2</v>
      </c>
      <c r="B200" s="11" t="s">
        <v>200</v>
      </c>
      <c r="C200" s="12">
        <v>0</v>
      </c>
      <c r="D200" s="15">
        <v>67</v>
      </c>
    </row>
    <row r="201" spans="1:4" ht="18" customHeight="1" x14ac:dyDescent="0.2">
      <c r="A201" s="10">
        <v>3</v>
      </c>
      <c r="B201" s="11" t="s">
        <v>201</v>
      </c>
      <c r="C201" s="12">
        <v>0</v>
      </c>
      <c r="D201" s="15">
        <v>5</v>
      </c>
    </row>
    <row r="202" spans="1:4" ht="18" customHeight="1" x14ac:dyDescent="0.2">
      <c r="A202" s="10">
        <v>4</v>
      </c>
      <c r="B202" s="11" t="s">
        <v>202</v>
      </c>
      <c r="C202" s="12">
        <v>0</v>
      </c>
      <c r="D202" s="15">
        <v>21</v>
      </c>
    </row>
    <row r="203" spans="1:4" ht="18" customHeight="1" x14ac:dyDescent="0.2">
      <c r="A203" s="10">
        <v>5</v>
      </c>
      <c r="B203" s="11" t="s">
        <v>203</v>
      </c>
      <c r="C203" s="12">
        <v>0</v>
      </c>
      <c r="D203" s="15">
        <v>9</v>
      </c>
    </row>
    <row r="204" spans="1:4" ht="18" customHeight="1" x14ac:dyDescent="0.2">
      <c r="A204" s="10">
        <v>6</v>
      </c>
      <c r="B204" s="11" t="s">
        <v>204</v>
      </c>
      <c r="C204" s="12">
        <v>0</v>
      </c>
      <c r="D204" s="15">
        <v>9</v>
      </c>
    </row>
    <row r="205" spans="1:4" ht="18" customHeight="1" x14ac:dyDescent="0.2">
      <c r="A205" s="10">
        <v>7</v>
      </c>
      <c r="B205" s="11" t="s">
        <v>205</v>
      </c>
      <c r="C205" s="12">
        <v>0</v>
      </c>
      <c r="D205" s="15">
        <v>16</v>
      </c>
    </row>
    <row r="206" spans="1:4" ht="18" customHeight="1" x14ac:dyDescent="0.2">
      <c r="A206" s="10">
        <v>8</v>
      </c>
      <c r="B206" s="11" t="s">
        <v>206</v>
      </c>
      <c r="C206" s="12">
        <v>0</v>
      </c>
      <c r="D206" s="15">
        <v>19</v>
      </c>
    </row>
    <row r="207" spans="1:4" ht="18" customHeight="1" x14ac:dyDescent="0.2">
      <c r="A207" s="7">
        <v>13</v>
      </c>
      <c r="B207" s="8" t="s">
        <v>207</v>
      </c>
      <c r="C207" s="9">
        <f>SUM(C208:C217)</f>
        <v>0</v>
      </c>
      <c r="D207" s="9">
        <f t="shared" ref="D207" si="11">SUM(D208:D217)</f>
        <v>234</v>
      </c>
    </row>
    <row r="208" spans="1:4" ht="18" customHeight="1" x14ac:dyDescent="0.2">
      <c r="A208" s="10">
        <v>1</v>
      </c>
      <c r="B208" s="11" t="s">
        <v>208</v>
      </c>
      <c r="C208" s="12">
        <v>0</v>
      </c>
      <c r="D208" s="15">
        <v>25</v>
      </c>
    </row>
    <row r="209" spans="1:4" ht="18" customHeight="1" x14ac:dyDescent="0.2">
      <c r="A209" s="10">
        <v>2</v>
      </c>
      <c r="B209" s="11" t="s">
        <v>209</v>
      </c>
      <c r="C209" s="12">
        <v>0</v>
      </c>
      <c r="D209" s="15">
        <v>17</v>
      </c>
    </row>
    <row r="210" spans="1:4" ht="18" customHeight="1" x14ac:dyDescent="0.2">
      <c r="A210" s="10">
        <v>3</v>
      </c>
      <c r="B210" s="11" t="s">
        <v>210</v>
      </c>
      <c r="C210" s="12">
        <v>0</v>
      </c>
      <c r="D210" s="15">
        <v>30</v>
      </c>
    </row>
    <row r="211" spans="1:4" ht="18" customHeight="1" x14ac:dyDescent="0.2">
      <c r="A211" s="10">
        <v>4</v>
      </c>
      <c r="B211" s="11" t="s">
        <v>211</v>
      </c>
      <c r="C211" s="12">
        <v>0</v>
      </c>
      <c r="D211" s="15">
        <v>22</v>
      </c>
    </row>
    <row r="212" spans="1:4" ht="18" customHeight="1" x14ac:dyDescent="0.2">
      <c r="A212" s="10">
        <v>5</v>
      </c>
      <c r="B212" s="11" t="s">
        <v>212</v>
      </c>
      <c r="C212" s="12">
        <v>0</v>
      </c>
      <c r="D212" s="15">
        <v>50</v>
      </c>
    </row>
    <row r="213" spans="1:4" ht="18" customHeight="1" x14ac:dyDescent="0.2">
      <c r="A213" s="10">
        <v>6</v>
      </c>
      <c r="B213" s="11" t="s">
        <v>213</v>
      </c>
      <c r="C213" s="12">
        <v>0</v>
      </c>
      <c r="D213" s="15">
        <v>19</v>
      </c>
    </row>
    <row r="214" spans="1:4" ht="18" customHeight="1" x14ac:dyDescent="0.2">
      <c r="A214" s="10">
        <v>7</v>
      </c>
      <c r="B214" s="11" t="s">
        <v>214</v>
      </c>
      <c r="C214" s="12">
        <v>0</v>
      </c>
      <c r="D214" s="15">
        <v>20</v>
      </c>
    </row>
    <row r="215" spans="1:4" ht="18" customHeight="1" x14ac:dyDescent="0.2">
      <c r="A215" s="10">
        <v>8</v>
      </c>
      <c r="B215" s="11" t="s">
        <v>215</v>
      </c>
      <c r="C215" s="12">
        <v>0</v>
      </c>
      <c r="D215" s="15">
        <v>11</v>
      </c>
    </row>
    <row r="216" spans="1:4" ht="18" customHeight="1" x14ac:dyDescent="0.2">
      <c r="A216" s="10">
        <v>9</v>
      </c>
      <c r="B216" s="11" t="s">
        <v>216</v>
      </c>
      <c r="C216" s="12">
        <v>0</v>
      </c>
      <c r="D216" s="15">
        <v>18</v>
      </c>
    </row>
    <row r="217" spans="1:4" ht="18" customHeight="1" x14ac:dyDescent="0.2">
      <c r="A217" s="10">
        <v>10</v>
      </c>
      <c r="B217" s="11" t="s">
        <v>217</v>
      </c>
      <c r="C217" s="12">
        <v>0</v>
      </c>
      <c r="D217" s="15">
        <v>22</v>
      </c>
    </row>
    <row r="218" spans="1:4" ht="18" customHeight="1" x14ac:dyDescent="0.2">
      <c r="A218" s="7">
        <v>14</v>
      </c>
      <c r="B218" s="8" t="s">
        <v>218</v>
      </c>
      <c r="C218" s="9">
        <f>SUM(C219:C225)</f>
        <v>0</v>
      </c>
      <c r="D218" s="9">
        <f t="shared" ref="D218" si="12">SUM(D219:D225)</f>
        <v>152</v>
      </c>
    </row>
    <row r="219" spans="1:4" ht="18" customHeight="1" x14ac:dyDescent="0.2">
      <c r="A219" s="10">
        <v>1</v>
      </c>
      <c r="B219" s="11" t="s">
        <v>219</v>
      </c>
      <c r="C219" s="12">
        <v>0</v>
      </c>
      <c r="D219" s="15">
        <v>32</v>
      </c>
    </row>
    <row r="220" spans="1:4" ht="18" customHeight="1" x14ac:dyDescent="0.2">
      <c r="A220" s="10">
        <v>2</v>
      </c>
      <c r="B220" s="11" t="s">
        <v>220</v>
      </c>
      <c r="C220" s="12">
        <v>0</v>
      </c>
      <c r="D220" s="15">
        <v>16</v>
      </c>
    </row>
    <row r="221" spans="1:4" ht="18" customHeight="1" x14ac:dyDescent="0.2">
      <c r="A221" s="10">
        <v>3</v>
      </c>
      <c r="B221" s="11" t="s">
        <v>221</v>
      </c>
      <c r="C221" s="12">
        <v>0</v>
      </c>
      <c r="D221" s="15">
        <v>38</v>
      </c>
    </row>
    <row r="222" spans="1:4" ht="18" customHeight="1" x14ac:dyDescent="0.2">
      <c r="A222" s="10">
        <v>4</v>
      </c>
      <c r="B222" s="11" t="s">
        <v>222</v>
      </c>
      <c r="C222" s="12">
        <v>0</v>
      </c>
      <c r="D222" s="15">
        <v>31</v>
      </c>
    </row>
    <row r="223" spans="1:4" ht="18" customHeight="1" x14ac:dyDescent="0.2">
      <c r="A223" s="10">
        <v>5</v>
      </c>
      <c r="B223" s="11" t="s">
        <v>223</v>
      </c>
      <c r="C223" s="12">
        <v>0</v>
      </c>
      <c r="D223" s="15">
        <v>25</v>
      </c>
    </row>
    <row r="224" spans="1:4" ht="18" customHeight="1" x14ac:dyDescent="0.2">
      <c r="A224" s="10">
        <v>6</v>
      </c>
      <c r="B224" s="11" t="s">
        <v>224</v>
      </c>
      <c r="C224" s="12">
        <v>0</v>
      </c>
      <c r="D224" s="15">
        <v>0</v>
      </c>
    </row>
    <row r="225" spans="1:4" ht="18" customHeight="1" x14ac:dyDescent="0.2">
      <c r="A225" s="10">
        <v>7</v>
      </c>
      <c r="B225" s="11" t="s">
        <v>225</v>
      </c>
      <c r="C225" s="12">
        <v>0</v>
      </c>
      <c r="D225" s="15">
        <v>10</v>
      </c>
    </row>
    <row r="226" spans="1:4" ht="18" customHeight="1" x14ac:dyDescent="0.2">
      <c r="A226" s="7">
        <v>15</v>
      </c>
      <c r="B226" s="8" t="s">
        <v>226</v>
      </c>
      <c r="C226" s="9">
        <f>SUM(C227:C235)</f>
        <v>0</v>
      </c>
      <c r="D226" s="9">
        <f t="shared" ref="D226" si="13">SUM(D227:D235)</f>
        <v>309</v>
      </c>
    </row>
    <row r="227" spans="1:4" ht="18" customHeight="1" x14ac:dyDescent="0.2">
      <c r="A227" s="10">
        <v>1</v>
      </c>
      <c r="B227" s="11" t="s">
        <v>227</v>
      </c>
      <c r="C227" s="12">
        <v>0</v>
      </c>
      <c r="D227" s="15">
        <v>80</v>
      </c>
    </row>
    <row r="228" spans="1:4" ht="18" customHeight="1" x14ac:dyDescent="0.2">
      <c r="A228" s="10">
        <v>2</v>
      </c>
      <c r="B228" s="11" t="s">
        <v>228</v>
      </c>
      <c r="C228" s="12">
        <v>0</v>
      </c>
      <c r="D228" s="15">
        <v>20</v>
      </c>
    </row>
    <row r="229" spans="1:4" ht="18" customHeight="1" x14ac:dyDescent="0.2">
      <c r="A229" s="10">
        <v>3</v>
      </c>
      <c r="B229" s="11" t="s">
        <v>229</v>
      </c>
      <c r="C229" s="12">
        <v>0</v>
      </c>
      <c r="D229" s="15">
        <v>46</v>
      </c>
    </row>
    <row r="230" spans="1:4" ht="18" customHeight="1" x14ac:dyDescent="0.2">
      <c r="A230" s="10">
        <v>4</v>
      </c>
      <c r="B230" s="11" t="s">
        <v>230</v>
      </c>
      <c r="C230" s="12">
        <v>0</v>
      </c>
      <c r="D230" s="15">
        <v>10</v>
      </c>
    </row>
    <row r="231" spans="1:4" ht="18" customHeight="1" x14ac:dyDescent="0.2">
      <c r="A231" s="10">
        <v>5</v>
      </c>
      <c r="B231" s="11" t="s">
        <v>231</v>
      </c>
      <c r="C231" s="12">
        <v>0</v>
      </c>
      <c r="D231" s="15">
        <v>8</v>
      </c>
    </row>
    <row r="232" spans="1:4" ht="18" customHeight="1" x14ac:dyDescent="0.2">
      <c r="A232" s="10">
        <v>6</v>
      </c>
      <c r="B232" s="11" t="s">
        <v>232</v>
      </c>
      <c r="C232" s="12">
        <v>0</v>
      </c>
      <c r="D232" s="15">
        <v>38</v>
      </c>
    </row>
    <row r="233" spans="1:4" ht="18" customHeight="1" x14ac:dyDescent="0.2">
      <c r="A233" s="10">
        <v>7</v>
      </c>
      <c r="B233" s="11" t="s">
        <v>233</v>
      </c>
      <c r="C233" s="12">
        <v>0</v>
      </c>
      <c r="D233" s="15">
        <v>84</v>
      </c>
    </row>
    <row r="234" spans="1:4" ht="18" customHeight="1" x14ac:dyDescent="0.2">
      <c r="A234" s="10">
        <v>8</v>
      </c>
      <c r="B234" s="11" t="s">
        <v>234</v>
      </c>
      <c r="C234" s="12">
        <v>0</v>
      </c>
      <c r="D234" s="15">
        <v>10</v>
      </c>
    </row>
    <row r="235" spans="1:4" ht="18" customHeight="1" x14ac:dyDescent="0.2">
      <c r="A235" s="10">
        <v>9</v>
      </c>
      <c r="B235" s="11" t="s">
        <v>235</v>
      </c>
      <c r="C235" s="12">
        <v>0</v>
      </c>
      <c r="D235" s="15">
        <v>13</v>
      </c>
    </row>
    <row r="236" spans="1:4" ht="18" customHeight="1" x14ac:dyDescent="0.2">
      <c r="A236" s="7">
        <v>16</v>
      </c>
      <c r="B236" s="8" t="s">
        <v>236</v>
      </c>
      <c r="C236" s="9">
        <f>SUM(C237:C240)</f>
        <v>0</v>
      </c>
      <c r="D236" s="9">
        <f t="shared" ref="D236" si="14">SUM(D237:D240)</f>
        <v>129</v>
      </c>
    </row>
    <row r="237" spans="1:4" ht="18" customHeight="1" x14ac:dyDescent="0.2">
      <c r="A237" s="10">
        <v>1</v>
      </c>
      <c r="B237" s="11" t="s">
        <v>237</v>
      </c>
      <c r="C237" s="12">
        <v>0</v>
      </c>
      <c r="D237" s="15">
        <v>29</v>
      </c>
    </row>
    <row r="238" spans="1:4" ht="18" customHeight="1" x14ac:dyDescent="0.2">
      <c r="A238" s="10">
        <v>2</v>
      </c>
      <c r="B238" s="11" t="s">
        <v>238</v>
      </c>
      <c r="C238" s="12">
        <v>0</v>
      </c>
      <c r="D238" s="15">
        <v>47</v>
      </c>
    </row>
    <row r="239" spans="1:4" ht="18" customHeight="1" x14ac:dyDescent="0.2">
      <c r="A239" s="10">
        <v>3</v>
      </c>
      <c r="B239" s="11" t="s">
        <v>239</v>
      </c>
      <c r="C239" s="12">
        <v>0</v>
      </c>
      <c r="D239" s="15">
        <v>23</v>
      </c>
    </row>
    <row r="240" spans="1:4" ht="18" customHeight="1" x14ac:dyDescent="0.2">
      <c r="A240" s="10">
        <v>4</v>
      </c>
      <c r="B240" s="11" t="s">
        <v>240</v>
      </c>
      <c r="C240" s="12">
        <v>0</v>
      </c>
      <c r="D240" s="15">
        <v>30</v>
      </c>
    </row>
    <row r="241" spans="1:4" ht="18" customHeight="1" x14ac:dyDescent="0.2">
      <c r="A241" s="7">
        <v>17</v>
      </c>
      <c r="B241" s="8" t="s">
        <v>241</v>
      </c>
      <c r="C241" s="9">
        <f>SUM(C242:C248)</f>
        <v>0</v>
      </c>
      <c r="D241" s="9">
        <f t="shared" ref="D241" si="15">SUM(D242:D248)</f>
        <v>64</v>
      </c>
    </row>
    <row r="242" spans="1:4" ht="18" customHeight="1" x14ac:dyDescent="0.2">
      <c r="A242" s="10">
        <v>1</v>
      </c>
      <c r="B242" s="11" t="s">
        <v>242</v>
      </c>
      <c r="C242" s="12">
        <v>0</v>
      </c>
      <c r="D242" s="15">
        <v>8</v>
      </c>
    </row>
    <row r="243" spans="1:4" ht="18" customHeight="1" x14ac:dyDescent="0.2">
      <c r="A243" s="10">
        <v>2</v>
      </c>
      <c r="B243" s="11" t="s">
        <v>243</v>
      </c>
      <c r="C243" s="12">
        <v>0</v>
      </c>
      <c r="D243" s="15">
        <v>11</v>
      </c>
    </row>
    <row r="244" spans="1:4" ht="18" customHeight="1" x14ac:dyDescent="0.2">
      <c r="A244" s="10">
        <v>3</v>
      </c>
      <c r="B244" s="11" t="s">
        <v>244</v>
      </c>
      <c r="C244" s="12">
        <v>0</v>
      </c>
      <c r="D244" s="15">
        <v>14</v>
      </c>
    </row>
    <row r="245" spans="1:4" ht="18" customHeight="1" x14ac:dyDescent="0.2">
      <c r="A245" s="10">
        <v>4</v>
      </c>
      <c r="B245" s="11" t="s">
        <v>245</v>
      </c>
      <c r="C245" s="12">
        <v>0</v>
      </c>
      <c r="D245" s="15">
        <v>6</v>
      </c>
    </row>
    <row r="246" spans="1:4" ht="18" customHeight="1" x14ac:dyDescent="0.2">
      <c r="A246" s="10">
        <v>5</v>
      </c>
      <c r="B246" s="11" t="s">
        <v>246</v>
      </c>
      <c r="C246" s="12">
        <v>0</v>
      </c>
      <c r="D246" s="15">
        <v>6</v>
      </c>
    </row>
    <row r="247" spans="1:4" ht="18" customHeight="1" x14ac:dyDescent="0.2">
      <c r="A247" s="10">
        <v>6</v>
      </c>
      <c r="B247" s="11" t="s">
        <v>247</v>
      </c>
      <c r="C247" s="12">
        <v>0</v>
      </c>
      <c r="D247" s="15">
        <v>8</v>
      </c>
    </row>
    <row r="248" spans="1:4" ht="18" customHeight="1" x14ac:dyDescent="0.2">
      <c r="A248" s="10">
        <v>7</v>
      </c>
      <c r="B248" s="11" t="s">
        <v>248</v>
      </c>
      <c r="C248" s="12">
        <v>0</v>
      </c>
      <c r="D248" s="15">
        <v>11</v>
      </c>
    </row>
    <row r="249" spans="1:4" ht="18" customHeight="1" x14ac:dyDescent="0.2">
      <c r="A249" s="7">
        <v>18</v>
      </c>
      <c r="B249" s="8" t="s">
        <v>249</v>
      </c>
      <c r="C249" s="9">
        <f>SUM(C250:C261)</f>
        <v>0</v>
      </c>
      <c r="D249" s="9">
        <f t="shared" ref="D249" si="16">SUM(D250:D261)</f>
        <v>1289</v>
      </c>
    </row>
    <row r="250" spans="1:4" ht="18" customHeight="1" x14ac:dyDescent="0.2">
      <c r="A250" s="10">
        <v>1</v>
      </c>
      <c r="B250" s="11" t="s">
        <v>250</v>
      </c>
      <c r="C250" s="12">
        <v>0</v>
      </c>
      <c r="D250" s="15">
        <v>219</v>
      </c>
    </row>
    <row r="251" spans="1:4" ht="18" customHeight="1" x14ac:dyDescent="0.2">
      <c r="A251" s="10">
        <v>2</v>
      </c>
      <c r="B251" s="11" t="s">
        <v>251</v>
      </c>
      <c r="C251" s="12">
        <v>0</v>
      </c>
      <c r="D251" s="15">
        <v>128</v>
      </c>
    </row>
    <row r="252" spans="1:4" ht="18" customHeight="1" x14ac:dyDescent="0.2">
      <c r="A252" s="10">
        <v>3</v>
      </c>
      <c r="B252" s="11" t="s">
        <v>252</v>
      </c>
      <c r="C252" s="12">
        <v>0</v>
      </c>
      <c r="D252" s="15">
        <v>119</v>
      </c>
    </row>
    <row r="253" spans="1:4" ht="18" customHeight="1" x14ac:dyDescent="0.2">
      <c r="A253" s="10">
        <v>4</v>
      </c>
      <c r="B253" s="11" t="s">
        <v>253</v>
      </c>
      <c r="C253" s="12">
        <v>0</v>
      </c>
      <c r="D253" s="15">
        <v>69</v>
      </c>
    </row>
    <row r="254" spans="1:4" ht="18" customHeight="1" x14ac:dyDescent="0.2">
      <c r="A254" s="10">
        <v>5</v>
      </c>
      <c r="B254" s="11" t="s">
        <v>254</v>
      </c>
      <c r="C254" s="12">
        <v>0</v>
      </c>
      <c r="D254" s="15">
        <v>150</v>
      </c>
    </row>
    <row r="255" spans="1:4" ht="18" customHeight="1" x14ac:dyDescent="0.2">
      <c r="A255" s="10">
        <v>6</v>
      </c>
      <c r="B255" s="11" t="s">
        <v>255</v>
      </c>
      <c r="C255" s="12">
        <v>0</v>
      </c>
      <c r="D255" s="15">
        <v>115</v>
      </c>
    </row>
    <row r="256" spans="1:4" ht="18" customHeight="1" x14ac:dyDescent="0.2">
      <c r="A256" s="10">
        <v>7</v>
      </c>
      <c r="B256" s="11" t="s">
        <v>256</v>
      </c>
      <c r="C256" s="12">
        <v>0</v>
      </c>
      <c r="D256" s="15">
        <v>123</v>
      </c>
    </row>
    <row r="257" spans="1:4" ht="18" customHeight="1" x14ac:dyDescent="0.2">
      <c r="A257" s="10">
        <v>8</v>
      </c>
      <c r="B257" s="11" t="s">
        <v>257</v>
      </c>
      <c r="C257" s="12">
        <v>0</v>
      </c>
      <c r="D257" s="15">
        <v>109</v>
      </c>
    </row>
    <row r="258" spans="1:4" ht="18" customHeight="1" x14ac:dyDescent="0.2">
      <c r="A258" s="10">
        <v>9</v>
      </c>
      <c r="B258" s="11" t="s">
        <v>258</v>
      </c>
      <c r="C258" s="12">
        <v>0</v>
      </c>
      <c r="D258" s="15">
        <v>86</v>
      </c>
    </row>
    <row r="259" spans="1:4" ht="18" customHeight="1" x14ac:dyDescent="0.2">
      <c r="A259" s="10">
        <v>10</v>
      </c>
      <c r="B259" s="11" t="s">
        <v>259</v>
      </c>
      <c r="C259" s="12">
        <v>0</v>
      </c>
      <c r="D259" s="15">
        <v>84</v>
      </c>
    </row>
    <row r="260" spans="1:4" ht="18" customHeight="1" x14ac:dyDescent="0.2">
      <c r="A260" s="10">
        <v>11</v>
      </c>
      <c r="B260" s="11" t="s">
        <v>260</v>
      </c>
      <c r="C260" s="12">
        <v>0</v>
      </c>
      <c r="D260" s="15">
        <v>42</v>
      </c>
    </row>
    <row r="261" spans="1:4" ht="18" customHeight="1" x14ac:dyDescent="0.2">
      <c r="A261" s="10">
        <v>12</v>
      </c>
      <c r="B261" s="11" t="s">
        <v>261</v>
      </c>
      <c r="C261" s="12">
        <v>0</v>
      </c>
      <c r="D261" s="15">
        <v>45</v>
      </c>
    </row>
    <row r="262" spans="1:4" ht="18" customHeight="1" x14ac:dyDescent="0.2">
      <c r="A262" s="7">
        <v>19</v>
      </c>
      <c r="B262" s="8" t="s">
        <v>262</v>
      </c>
      <c r="C262" s="9">
        <f>SUM(C263:C294)</f>
        <v>0</v>
      </c>
      <c r="D262" s="9">
        <f t="shared" ref="D262" si="17">SUM(D263:D294)</f>
        <v>3784</v>
      </c>
    </row>
    <row r="263" spans="1:4" ht="18" customHeight="1" x14ac:dyDescent="0.2">
      <c r="A263" s="10">
        <v>1</v>
      </c>
      <c r="B263" s="11" t="s">
        <v>263</v>
      </c>
      <c r="C263" s="12">
        <v>0</v>
      </c>
      <c r="D263" s="15">
        <v>130</v>
      </c>
    </row>
    <row r="264" spans="1:4" ht="18" customHeight="1" x14ac:dyDescent="0.2">
      <c r="A264" s="10">
        <v>2</v>
      </c>
      <c r="B264" s="11" t="s">
        <v>264</v>
      </c>
      <c r="C264" s="12">
        <v>0</v>
      </c>
      <c r="D264" s="15">
        <v>135</v>
      </c>
    </row>
    <row r="265" spans="1:4" ht="18" customHeight="1" x14ac:dyDescent="0.2">
      <c r="A265" s="10">
        <v>3</v>
      </c>
      <c r="B265" s="11" t="s">
        <v>265</v>
      </c>
      <c r="C265" s="12">
        <v>0</v>
      </c>
      <c r="D265" s="15">
        <v>62</v>
      </c>
    </row>
    <row r="266" spans="1:4" ht="18" customHeight="1" x14ac:dyDescent="0.2">
      <c r="A266" s="10">
        <v>4</v>
      </c>
      <c r="B266" s="11" t="s">
        <v>266</v>
      </c>
      <c r="C266" s="12">
        <v>0</v>
      </c>
      <c r="D266" s="15">
        <v>191</v>
      </c>
    </row>
    <row r="267" spans="1:4" ht="18" customHeight="1" x14ac:dyDescent="0.2">
      <c r="A267" s="10">
        <v>5</v>
      </c>
      <c r="B267" s="11" t="s">
        <v>267</v>
      </c>
      <c r="C267" s="12">
        <v>0</v>
      </c>
      <c r="D267" s="15">
        <v>62</v>
      </c>
    </row>
    <row r="268" spans="1:4" ht="18" customHeight="1" x14ac:dyDescent="0.2">
      <c r="A268" s="10">
        <v>6</v>
      </c>
      <c r="B268" s="11" t="s">
        <v>268</v>
      </c>
      <c r="C268" s="12">
        <v>0</v>
      </c>
      <c r="D268" s="15">
        <v>113</v>
      </c>
    </row>
    <row r="269" spans="1:4" ht="18" customHeight="1" x14ac:dyDescent="0.2">
      <c r="A269" s="10">
        <v>7</v>
      </c>
      <c r="B269" s="11" t="s">
        <v>269</v>
      </c>
      <c r="C269" s="12">
        <v>0</v>
      </c>
      <c r="D269" s="15">
        <v>27</v>
      </c>
    </row>
    <row r="270" spans="1:4" ht="18" customHeight="1" x14ac:dyDescent="0.2">
      <c r="A270" s="10">
        <v>8</v>
      </c>
      <c r="B270" s="11" t="s">
        <v>270</v>
      </c>
      <c r="C270" s="12">
        <v>0</v>
      </c>
      <c r="D270" s="15">
        <v>209</v>
      </c>
    </row>
    <row r="271" spans="1:4" ht="18" customHeight="1" x14ac:dyDescent="0.2">
      <c r="A271" s="10">
        <v>9</v>
      </c>
      <c r="B271" s="11" t="s">
        <v>271</v>
      </c>
      <c r="C271" s="12">
        <v>0</v>
      </c>
      <c r="D271" s="15">
        <v>150</v>
      </c>
    </row>
    <row r="272" spans="1:4" ht="18" customHeight="1" x14ac:dyDescent="0.2">
      <c r="A272" s="10">
        <v>10</v>
      </c>
      <c r="B272" s="11" t="s">
        <v>272</v>
      </c>
      <c r="C272" s="12">
        <v>0</v>
      </c>
      <c r="D272" s="15">
        <v>259</v>
      </c>
    </row>
    <row r="273" spans="1:4" ht="18" customHeight="1" x14ac:dyDescent="0.2">
      <c r="A273" s="10">
        <v>11</v>
      </c>
      <c r="B273" s="11" t="s">
        <v>273</v>
      </c>
      <c r="C273" s="12">
        <v>0</v>
      </c>
      <c r="D273" s="15">
        <v>95</v>
      </c>
    </row>
    <row r="274" spans="1:4" ht="18" customHeight="1" x14ac:dyDescent="0.2">
      <c r="A274" s="10">
        <v>12</v>
      </c>
      <c r="B274" s="11" t="s">
        <v>274</v>
      </c>
      <c r="C274" s="12">
        <v>0</v>
      </c>
      <c r="D274" s="15">
        <v>129</v>
      </c>
    </row>
    <row r="275" spans="1:4" ht="18" customHeight="1" x14ac:dyDescent="0.2">
      <c r="A275" s="10">
        <v>13</v>
      </c>
      <c r="B275" s="11" t="s">
        <v>275</v>
      </c>
      <c r="C275" s="12">
        <v>0</v>
      </c>
      <c r="D275" s="15">
        <v>149</v>
      </c>
    </row>
    <row r="276" spans="1:4" ht="18" customHeight="1" x14ac:dyDescent="0.2">
      <c r="A276" s="10">
        <v>14</v>
      </c>
      <c r="B276" s="11" t="s">
        <v>276</v>
      </c>
      <c r="C276" s="12">
        <v>0</v>
      </c>
      <c r="D276" s="15">
        <v>146</v>
      </c>
    </row>
    <row r="277" spans="1:4" ht="18" customHeight="1" x14ac:dyDescent="0.2">
      <c r="A277" s="10">
        <v>15</v>
      </c>
      <c r="B277" s="11" t="s">
        <v>277</v>
      </c>
      <c r="C277" s="12">
        <v>0</v>
      </c>
      <c r="D277" s="15">
        <v>226</v>
      </c>
    </row>
    <row r="278" spans="1:4" ht="18" customHeight="1" x14ac:dyDescent="0.2">
      <c r="A278" s="10">
        <v>16</v>
      </c>
      <c r="B278" s="11" t="s">
        <v>278</v>
      </c>
      <c r="C278" s="12">
        <v>0</v>
      </c>
      <c r="D278" s="15">
        <v>247</v>
      </c>
    </row>
    <row r="279" spans="1:4" ht="18" customHeight="1" x14ac:dyDescent="0.2">
      <c r="A279" s="10">
        <v>17</v>
      </c>
      <c r="B279" s="11" t="s">
        <v>279</v>
      </c>
      <c r="C279" s="12">
        <v>0</v>
      </c>
      <c r="D279" s="15">
        <v>131</v>
      </c>
    </row>
    <row r="280" spans="1:4" ht="18" customHeight="1" x14ac:dyDescent="0.2">
      <c r="A280" s="10">
        <v>18</v>
      </c>
      <c r="B280" s="11" t="s">
        <v>280</v>
      </c>
      <c r="C280" s="12">
        <v>0</v>
      </c>
      <c r="D280" s="15">
        <v>158</v>
      </c>
    </row>
    <row r="281" spans="1:4" ht="18" customHeight="1" x14ac:dyDescent="0.2">
      <c r="A281" s="10">
        <v>19</v>
      </c>
      <c r="B281" s="11" t="s">
        <v>281</v>
      </c>
      <c r="C281" s="12">
        <v>0</v>
      </c>
      <c r="D281" s="15">
        <v>22</v>
      </c>
    </row>
    <row r="282" spans="1:4" ht="18" customHeight="1" x14ac:dyDescent="0.2">
      <c r="A282" s="10">
        <v>20</v>
      </c>
      <c r="B282" s="11" t="s">
        <v>282</v>
      </c>
      <c r="C282" s="12">
        <v>0</v>
      </c>
      <c r="D282" s="15">
        <v>185</v>
      </c>
    </row>
    <row r="283" spans="1:4" ht="18" customHeight="1" x14ac:dyDescent="0.2">
      <c r="A283" s="10">
        <v>21</v>
      </c>
      <c r="B283" s="11" t="s">
        <v>283</v>
      </c>
      <c r="C283" s="12">
        <v>0</v>
      </c>
      <c r="D283" s="15">
        <v>151</v>
      </c>
    </row>
    <row r="284" spans="1:4" ht="18" customHeight="1" x14ac:dyDescent="0.2">
      <c r="A284" s="10">
        <v>22</v>
      </c>
      <c r="B284" s="11" t="s">
        <v>284</v>
      </c>
      <c r="C284" s="12">
        <v>0</v>
      </c>
      <c r="D284" s="15">
        <v>133</v>
      </c>
    </row>
    <row r="285" spans="1:4" ht="18" customHeight="1" x14ac:dyDescent="0.2">
      <c r="A285" s="10">
        <v>23</v>
      </c>
      <c r="B285" s="11" t="s">
        <v>285</v>
      </c>
      <c r="C285" s="12">
        <v>0</v>
      </c>
      <c r="D285" s="15">
        <v>53</v>
      </c>
    </row>
    <row r="286" spans="1:4" ht="18" customHeight="1" x14ac:dyDescent="0.2">
      <c r="A286" s="10">
        <v>24</v>
      </c>
      <c r="B286" s="11" t="s">
        <v>286</v>
      </c>
      <c r="C286" s="12">
        <v>0</v>
      </c>
      <c r="D286" s="15">
        <v>89</v>
      </c>
    </row>
    <row r="287" spans="1:4" ht="18" customHeight="1" x14ac:dyDescent="0.2">
      <c r="A287" s="10">
        <v>25</v>
      </c>
      <c r="B287" s="11" t="s">
        <v>287</v>
      </c>
      <c r="C287" s="12">
        <v>0</v>
      </c>
      <c r="D287" s="15">
        <v>81</v>
      </c>
    </row>
    <row r="288" spans="1:4" ht="18" customHeight="1" x14ac:dyDescent="0.2">
      <c r="A288" s="10">
        <v>26</v>
      </c>
      <c r="B288" s="11" t="s">
        <v>288</v>
      </c>
      <c r="C288" s="12">
        <v>0</v>
      </c>
      <c r="D288" s="15">
        <v>97</v>
      </c>
    </row>
    <row r="289" spans="1:4" ht="18" customHeight="1" x14ac:dyDescent="0.2">
      <c r="A289" s="10">
        <v>27</v>
      </c>
      <c r="B289" s="11" t="s">
        <v>289</v>
      </c>
      <c r="C289" s="12">
        <v>0</v>
      </c>
      <c r="D289" s="15">
        <v>50</v>
      </c>
    </row>
    <row r="290" spans="1:4" ht="18" customHeight="1" x14ac:dyDescent="0.2">
      <c r="A290" s="10">
        <v>28</v>
      </c>
      <c r="B290" s="11" t="s">
        <v>290</v>
      </c>
      <c r="C290" s="12">
        <v>0</v>
      </c>
      <c r="D290" s="15">
        <v>75</v>
      </c>
    </row>
    <row r="291" spans="1:4" ht="18" customHeight="1" x14ac:dyDescent="0.2">
      <c r="A291" s="10">
        <v>29</v>
      </c>
      <c r="B291" s="11" t="s">
        <v>291</v>
      </c>
      <c r="C291" s="12">
        <v>0</v>
      </c>
      <c r="D291" s="15">
        <v>48</v>
      </c>
    </row>
    <row r="292" spans="1:4" ht="18" customHeight="1" x14ac:dyDescent="0.2">
      <c r="A292" s="10">
        <v>30</v>
      </c>
      <c r="B292" s="11" t="s">
        <v>292</v>
      </c>
      <c r="C292" s="12">
        <v>0</v>
      </c>
      <c r="D292" s="15">
        <v>56</v>
      </c>
    </row>
    <row r="293" spans="1:4" ht="18" customHeight="1" x14ac:dyDescent="0.2">
      <c r="A293" s="10">
        <v>31</v>
      </c>
      <c r="B293" s="11" t="s">
        <v>293</v>
      </c>
      <c r="C293" s="12">
        <v>0</v>
      </c>
      <c r="D293" s="15">
        <v>66</v>
      </c>
    </row>
    <row r="294" spans="1:4" ht="18" customHeight="1" x14ac:dyDescent="0.2">
      <c r="A294" s="10">
        <v>32</v>
      </c>
      <c r="B294" s="11" t="s">
        <v>294</v>
      </c>
      <c r="C294" s="12">
        <v>0</v>
      </c>
      <c r="D294" s="15">
        <v>59</v>
      </c>
    </row>
    <row r="295" spans="1:4" ht="18" customHeight="1" x14ac:dyDescent="0.2">
      <c r="A295" s="7">
        <v>20</v>
      </c>
      <c r="B295" s="8" t="s">
        <v>295</v>
      </c>
      <c r="C295" s="9">
        <f>SUM(C296:C318)</f>
        <v>0</v>
      </c>
      <c r="D295" s="9">
        <f t="shared" ref="D295" si="18">SUM(D296:D318)</f>
        <v>434</v>
      </c>
    </row>
    <row r="296" spans="1:4" ht="18" customHeight="1" x14ac:dyDescent="0.2">
      <c r="A296" s="10">
        <v>1</v>
      </c>
      <c r="B296" s="11" t="s">
        <v>296</v>
      </c>
      <c r="C296" s="12">
        <v>0</v>
      </c>
      <c r="D296" s="15">
        <v>22</v>
      </c>
    </row>
    <row r="297" spans="1:4" ht="18" customHeight="1" x14ac:dyDescent="0.2">
      <c r="A297" s="10">
        <v>2</v>
      </c>
      <c r="B297" s="11" t="s">
        <v>297</v>
      </c>
      <c r="C297" s="12">
        <v>0</v>
      </c>
      <c r="D297" s="15">
        <v>12</v>
      </c>
    </row>
    <row r="298" spans="1:4" ht="18" customHeight="1" x14ac:dyDescent="0.2">
      <c r="A298" s="10">
        <v>3</v>
      </c>
      <c r="B298" s="11" t="s">
        <v>298</v>
      </c>
      <c r="C298" s="12">
        <v>0</v>
      </c>
      <c r="D298" s="15">
        <v>20</v>
      </c>
    </row>
    <row r="299" spans="1:4" ht="18" customHeight="1" x14ac:dyDescent="0.2">
      <c r="A299" s="10">
        <v>4</v>
      </c>
      <c r="B299" s="11" t="s">
        <v>299</v>
      </c>
      <c r="C299" s="12">
        <v>0</v>
      </c>
      <c r="D299" s="15">
        <v>17</v>
      </c>
    </row>
    <row r="300" spans="1:4" ht="18" customHeight="1" x14ac:dyDescent="0.2">
      <c r="A300" s="10">
        <v>5</v>
      </c>
      <c r="B300" s="11" t="s">
        <v>300</v>
      </c>
      <c r="C300" s="12">
        <v>0</v>
      </c>
      <c r="D300" s="15">
        <v>12</v>
      </c>
    </row>
    <row r="301" spans="1:4" ht="18" customHeight="1" x14ac:dyDescent="0.2">
      <c r="A301" s="10">
        <v>6</v>
      </c>
      <c r="B301" s="11" t="s">
        <v>301</v>
      </c>
      <c r="C301" s="12">
        <v>0</v>
      </c>
      <c r="D301" s="15">
        <v>14</v>
      </c>
    </row>
    <row r="302" spans="1:4" ht="18" customHeight="1" x14ac:dyDescent="0.2">
      <c r="A302" s="10">
        <v>7</v>
      </c>
      <c r="B302" s="11" t="s">
        <v>302</v>
      </c>
      <c r="C302" s="12">
        <v>0</v>
      </c>
      <c r="D302" s="15">
        <v>9</v>
      </c>
    </row>
    <row r="303" spans="1:4" ht="18" customHeight="1" x14ac:dyDescent="0.2">
      <c r="A303" s="10">
        <v>8</v>
      </c>
      <c r="B303" s="11" t="s">
        <v>303</v>
      </c>
      <c r="C303" s="12">
        <v>0</v>
      </c>
      <c r="D303" s="15">
        <v>34</v>
      </c>
    </row>
    <row r="304" spans="1:4" ht="18" customHeight="1" x14ac:dyDescent="0.2">
      <c r="A304" s="10">
        <v>9</v>
      </c>
      <c r="B304" s="11" t="s">
        <v>304</v>
      </c>
      <c r="C304" s="12">
        <v>0</v>
      </c>
      <c r="D304" s="15">
        <v>16</v>
      </c>
    </row>
    <row r="305" spans="1:4" ht="18" customHeight="1" x14ac:dyDescent="0.2">
      <c r="A305" s="10">
        <v>10</v>
      </c>
      <c r="B305" s="11" t="s">
        <v>305</v>
      </c>
      <c r="C305" s="12">
        <v>0</v>
      </c>
      <c r="D305" s="15">
        <v>17</v>
      </c>
    </row>
    <row r="306" spans="1:4" ht="18" customHeight="1" x14ac:dyDescent="0.2">
      <c r="A306" s="10">
        <v>11</v>
      </c>
      <c r="B306" s="11" t="s">
        <v>306</v>
      </c>
      <c r="C306" s="12">
        <v>0</v>
      </c>
      <c r="D306" s="15">
        <v>7</v>
      </c>
    </row>
    <row r="307" spans="1:4" ht="18" customHeight="1" x14ac:dyDescent="0.2">
      <c r="A307" s="10">
        <v>12</v>
      </c>
      <c r="B307" s="11" t="s">
        <v>307</v>
      </c>
      <c r="C307" s="12">
        <v>0</v>
      </c>
      <c r="D307" s="15">
        <v>14</v>
      </c>
    </row>
    <row r="308" spans="1:4" ht="18" customHeight="1" x14ac:dyDescent="0.2">
      <c r="A308" s="10">
        <v>13</v>
      </c>
      <c r="B308" s="11" t="s">
        <v>308</v>
      </c>
      <c r="C308" s="12">
        <v>0</v>
      </c>
      <c r="D308" s="15">
        <v>7</v>
      </c>
    </row>
    <row r="309" spans="1:4" ht="18" customHeight="1" x14ac:dyDescent="0.2">
      <c r="A309" s="10">
        <v>14</v>
      </c>
      <c r="B309" s="11" t="s">
        <v>309</v>
      </c>
      <c r="C309" s="12">
        <v>0</v>
      </c>
      <c r="D309" s="15">
        <v>54</v>
      </c>
    </row>
    <row r="310" spans="1:4" ht="18" customHeight="1" x14ac:dyDescent="0.2">
      <c r="A310" s="10">
        <v>15</v>
      </c>
      <c r="B310" s="11" t="s">
        <v>310</v>
      </c>
      <c r="C310" s="12">
        <v>0</v>
      </c>
      <c r="D310" s="15">
        <v>5</v>
      </c>
    </row>
    <row r="311" spans="1:4" ht="18" customHeight="1" x14ac:dyDescent="0.2">
      <c r="A311" s="10">
        <v>16</v>
      </c>
      <c r="B311" s="11" t="s">
        <v>311</v>
      </c>
      <c r="C311" s="12">
        <v>0</v>
      </c>
      <c r="D311" s="15">
        <v>12</v>
      </c>
    </row>
    <row r="312" spans="1:4" ht="18" customHeight="1" x14ac:dyDescent="0.2">
      <c r="A312" s="10">
        <v>17</v>
      </c>
      <c r="B312" s="11" t="s">
        <v>312</v>
      </c>
      <c r="C312" s="12">
        <v>0</v>
      </c>
      <c r="D312" s="15">
        <v>14</v>
      </c>
    </row>
    <row r="313" spans="1:4" ht="18" customHeight="1" x14ac:dyDescent="0.2">
      <c r="A313" s="10">
        <v>18</v>
      </c>
      <c r="B313" s="11" t="s">
        <v>313</v>
      </c>
      <c r="C313" s="12">
        <v>0</v>
      </c>
      <c r="D313" s="15">
        <v>28</v>
      </c>
    </row>
    <row r="314" spans="1:4" ht="18" customHeight="1" x14ac:dyDescent="0.2">
      <c r="A314" s="10">
        <v>19</v>
      </c>
      <c r="B314" s="11" t="s">
        <v>314</v>
      </c>
      <c r="C314" s="12">
        <v>0</v>
      </c>
      <c r="D314" s="15">
        <v>38</v>
      </c>
    </row>
    <row r="315" spans="1:4" ht="18" customHeight="1" x14ac:dyDescent="0.2">
      <c r="A315" s="10">
        <v>20</v>
      </c>
      <c r="B315" s="11" t="s">
        <v>315</v>
      </c>
      <c r="C315" s="12">
        <v>0</v>
      </c>
      <c r="D315" s="15">
        <v>1</v>
      </c>
    </row>
    <row r="316" spans="1:4" ht="18" customHeight="1" x14ac:dyDescent="0.2">
      <c r="A316" s="10">
        <v>21</v>
      </c>
      <c r="B316" s="11" t="s">
        <v>316</v>
      </c>
      <c r="C316" s="12">
        <v>0</v>
      </c>
      <c r="D316" s="15">
        <v>42</v>
      </c>
    </row>
    <row r="317" spans="1:4" ht="18" customHeight="1" x14ac:dyDescent="0.2">
      <c r="A317" s="10">
        <v>22</v>
      </c>
      <c r="B317" s="11" t="s">
        <v>317</v>
      </c>
      <c r="C317" s="12">
        <v>0</v>
      </c>
      <c r="D317" s="15">
        <v>21</v>
      </c>
    </row>
    <row r="318" spans="1:4" ht="18" customHeight="1" x14ac:dyDescent="0.2">
      <c r="A318" s="10">
        <v>23</v>
      </c>
      <c r="B318" s="11" t="s">
        <v>293</v>
      </c>
      <c r="C318" s="12">
        <v>0</v>
      </c>
      <c r="D318" s="15">
        <v>18</v>
      </c>
    </row>
    <row r="319" spans="1:4" ht="18" customHeight="1" x14ac:dyDescent="0.2">
      <c r="A319" s="7">
        <v>21</v>
      </c>
      <c r="B319" s="8" t="s">
        <v>318</v>
      </c>
      <c r="C319" s="9">
        <f>SUM(C320:C334)</f>
        <v>0</v>
      </c>
      <c r="D319" s="9">
        <f t="shared" ref="D319" si="19">SUM(D320:D334)</f>
        <v>278</v>
      </c>
    </row>
    <row r="320" spans="1:4" ht="18" customHeight="1" x14ac:dyDescent="0.2">
      <c r="A320" s="10">
        <v>1</v>
      </c>
      <c r="B320" s="11" t="s">
        <v>319</v>
      </c>
      <c r="C320" s="12">
        <v>0</v>
      </c>
      <c r="D320" s="15">
        <v>26</v>
      </c>
    </row>
    <row r="321" spans="1:4" ht="18" customHeight="1" x14ac:dyDescent="0.2">
      <c r="A321" s="10">
        <v>2</v>
      </c>
      <c r="B321" s="11" t="s">
        <v>320</v>
      </c>
      <c r="C321" s="12">
        <v>0</v>
      </c>
      <c r="D321" s="15">
        <v>24</v>
      </c>
    </row>
    <row r="322" spans="1:4" ht="18" customHeight="1" x14ac:dyDescent="0.2">
      <c r="A322" s="10">
        <v>3</v>
      </c>
      <c r="B322" s="11" t="s">
        <v>321</v>
      </c>
      <c r="C322" s="12">
        <v>0</v>
      </c>
      <c r="D322" s="15">
        <v>26</v>
      </c>
    </row>
    <row r="323" spans="1:4" ht="18" customHeight="1" x14ac:dyDescent="0.2">
      <c r="A323" s="10">
        <v>4</v>
      </c>
      <c r="B323" s="11" t="s">
        <v>322</v>
      </c>
      <c r="C323" s="12">
        <v>0</v>
      </c>
      <c r="D323" s="15">
        <v>27</v>
      </c>
    </row>
    <row r="324" spans="1:4" ht="18" customHeight="1" x14ac:dyDescent="0.2">
      <c r="A324" s="10">
        <v>5</v>
      </c>
      <c r="B324" s="11" t="s">
        <v>323</v>
      </c>
      <c r="C324" s="12">
        <v>0</v>
      </c>
      <c r="D324" s="15">
        <v>16</v>
      </c>
    </row>
    <row r="325" spans="1:4" ht="18" customHeight="1" x14ac:dyDescent="0.2">
      <c r="A325" s="10">
        <v>6</v>
      </c>
      <c r="B325" s="11" t="s">
        <v>324</v>
      </c>
      <c r="C325" s="12">
        <v>0</v>
      </c>
      <c r="D325" s="15">
        <v>11</v>
      </c>
    </row>
    <row r="326" spans="1:4" ht="18" customHeight="1" x14ac:dyDescent="0.2">
      <c r="A326" s="10">
        <v>7</v>
      </c>
      <c r="B326" s="11" t="s">
        <v>325</v>
      </c>
      <c r="C326" s="12">
        <v>0</v>
      </c>
      <c r="D326" s="15">
        <v>24</v>
      </c>
    </row>
    <row r="327" spans="1:4" ht="18" customHeight="1" x14ac:dyDescent="0.2">
      <c r="A327" s="10">
        <v>8</v>
      </c>
      <c r="B327" s="11" t="s">
        <v>326</v>
      </c>
      <c r="C327" s="12">
        <v>0</v>
      </c>
      <c r="D327" s="15">
        <v>13</v>
      </c>
    </row>
    <row r="328" spans="1:4" ht="18" customHeight="1" x14ac:dyDescent="0.2">
      <c r="A328" s="10">
        <v>9</v>
      </c>
      <c r="B328" s="11" t="s">
        <v>327</v>
      </c>
      <c r="C328" s="12">
        <v>0</v>
      </c>
      <c r="D328" s="15">
        <v>30</v>
      </c>
    </row>
    <row r="329" spans="1:4" ht="18" customHeight="1" x14ac:dyDescent="0.2">
      <c r="A329" s="10">
        <v>10</v>
      </c>
      <c r="B329" s="11" t="s">
        <v>328</v>
      </c>
      <c r="C329" s="12">
        <v>0</v>
      </c>
      <c r="D329" s="15">
        <v>22</v>
      </c>
    </row>
    <row r="330" spans="1:4" ht="18" customHeight="1" x14ac:dyDescent="0.2">
      <c r="A330" s="10">
        <v>11</v>
      </c>
      <c r="B330" s="11" t="s">
        <v>329</v>
      </c>
      <c r="C330" s="12">
        <v>0</v>
      </c>
      <c r="D330" s="15">
        <v>16</v>
      </c>
    </row>
    <row r="331" spans="1:4" ht="18" customHeight="1" x14ac:dyDescent="0.2">
      <c r="A331" s="10">
        <v>12</v>
      </c>
      <c r="B331" s="11" t="s">
        <v>330</v>
      </c>
      <c r="C331" s="12">
        <v>0</v>
      </c>
      <c r="D331" s="15">
        <v>9</v>
      </c>
    </row>
    <row r="332" spans="1:4" ht="18" customHeight="1" x14ac:dyDescent="0.2">
      <c r="A332" s="10">
        <v>13</v>
      </c>
      <c r="B332" s="11" t="s">
        <v>331</v>
      </c>
      <c r="C332" s="12">
        <v>0</v>
      </c>
      <c r="D332" s="15">
        <v>17</v>
      </c>
    </row>
    <row r="333" spans="1:4" ht="18" customHeight="1" x14ac:dyDescent="0.2">
      <c r="A333" s="10">
        <v>14</v>
      </c>
      <c r="B333" s="11" t="s">
        <v>332</v>
      </c>
      <c r="C333" s="12">
        <v>0</v>
      </c>
      <c r="D333" s="15">
        <v>6</v>
      </c>
    </row>
    <row r="334" spans="1:4" ht="18" customHeight="1" x14ac:dyDescent="0.2">
      <c r="A334" s="10">
        <v>15</v>
      </c>
      <c r="B334" s="11" t="s">
        <v>333</v>
      </c>
      <c r="C334" s="12">
        <v>0</v>
      </c>
      <c r="D334" s="15">
        <v>11</v>
      </c>
    </row>
    <row r="335" spans="1:4" ht="18" customHeight="1" x14ac:dyDescent="0.2">
      <c r="A335" s="7">
        <v>22</v>
      </c>
      <c r="B335" s="8" t="s">
        <v>334</v>
      </c>
      <c r="C335" s="9">
        <f>SUM(C336:C341)</f>
        <v>0</v>
      </c>
      <c r="D335" s="9">
        <f t="shared" ref="D335" si="20">SUM(D336:D341)</f>
        <v>43</v>
      </c>
    </row>
    <row r="336" spans="1:4" ht="18" customHeight="1" x14ac:dyDescent="0.2">
      <c r="A336" s="10">
        <v>1</v>
      </c>
      <c r="B336" s="11" t="s">
        <v>335</v>
      </c>
      <c r="C336" s="12">
        <v>0</v>
      </c>
      <c r="D336" s="15">
        <v>4</v>
      </c>
    </row>
    <row r="337" spans="1:4" ht="18" customHeight="1" x14ac:dyDescent="0.2">
      <c r="A337" s="10">
        <v>2</v>
      </c>
      <c r="B337" s="11" t="s">
        <v>336</v>
      </c>
      <c r="C337" s="12">
        <v>0</v>
      </c>
      <c r="D337" s="15">
        <v>10</v>
      </c>
    </row>
    <row r="338" spans="1:4" ht="18" customHeight="1" x14ac:dyDescent="0.2">
      <c r="A338" s="10">
        <v>3</v>
      </c>
      <c r="B338" s="11" t="s">
        <v>337</v>
      </c>
      <c r="C338" s="12">
        <v>0</v>
      </c>
      <c r="D338" s="15">
        <v>3</v>
      </c>
    </row>
    <row r="339" spans="1:4" ht="18" customHeight="1" x14ac:dyDescent="0.2">
      <c r="A339" s="10">
        <v>4</v>
      </c>
      <c r="B339" s="11" t="s">
        <v>338</v>
      </c>
      <c r="C339" s="12">
        <v>0</v>
      </c>
      <c r="D339" s="15">
        <v>6</v>
      </c>
    </row>
    <row r="340" spans="1:4" ht="18" customHeight="1" x14ac:dyDescent="0.2">
      <c r="A340" s="10">
        <v>5</v>
      </c>
      <c r="B340" s="11" t="s">
        <v>339</v>
      </c>
      <c r="C340" s="12">
        <v>0</v>
      </c>
      <c r="D340" s="15">
        <v>17</v>
      </c>
    </row>
    <row r="341" spans="1:4" ht="18" customHeight="1" x14ac:dyDescent="0.2">
      <c r="A341" s="10">
        <v>6</v>
      </c>
      <c r="B341" s="11" t="s">
        <v>340</v>
      </c>
      <c r="C341" s="12">
        <v>0</v>
      </c>
      <c r="D341" s="15">
        <v>3</v>
      </c>
    </row>
    <row r="342" spans="1:4" ht="18" customHeight="1" x14ac:dyDescent="0.2">
      <c r="A342" s="7">
        <v>23</v>
      </c>
      <c r="B342" s="8" t="s">
        <v>341</v>
      </c>
      <c r="C342" s="9">
        <f>SUM(C343:C355)</f>
        <v>0</v>
      </c>
      <c r="D342" s="9">
        <f t="shared" ref="D342" si="21">SUM(D343:D355)</f>
        <v>205</v>
      </c>
    </row>
    <row r="343" spans="1:4" ht="18" customHeight="1" x14ac:dyDescent="0.2">
      <c r="A343" s="10">
        <v>1</v>
      </c>
      <c r="B343" s="11" t="s">
        <v>342</v>
      </c>
      <c r="C343" s="12">
        <v>0</v>
      </c>
      <c r="D343" s="15">
        <v>11</v>
      </c>
    </row>
    <row r="344" spans="1:4" ht="18" customHeight="1" x14ac:dyDescent="0.2">
      <c r="A344" s="10">
        <v>2</v>
      </c>
      <c r="B344" s="11" t="s">
        <v>343</v>
      </c>
      <c r="C344" s="12">
        <v>0</v>
      </c>
      <c r="D344" s="15">
        <v>8</v>
      </c>
    </row>
    <row r="345" spans="1:4" ht="18" customHeight="1" x14ac:dyDescent="0.2">
      <c r="A345" s="10">
        <v>3</v>
      </c>
      <c r="B345" s="11" t="s">
        <v>344</v>
      </c>
      <c r="C345" s="12">
        <v>0</v>
      </c>
      <c r="D345" s="15">
        <v>24</v>
      </c>
    </row>
    <row r="346" spans="1:4" ht="18" customHeight="1" x14ac:dyDescent="0.2">
      <c r="A346" s="10">
        <v>4</v>
      </c>
      <c r="B346" s="11" t="s">
        <v>345</v>
      </c>
      <c r="C346" s="12">
        <v>0</v>
      </c>
      <c r="D346" s="15">
        <v>26</v>
      </c>
    </row>
    <row r="347" spans="1:4" ht="18" customHeight="1" x14ac:dyDescent="0.2">
      <c r="A347" s="10">
        <v>5</v>
      </c>
      <c r="B347" s="11" t="s">
        <v>346</v>
      </c>
      <c r="C347" s="12">
        <v>0</v>
      </c>
      <c r="D347" s="15">
        <v>9</v>
      </c>
    </row>
    <row r="348" spans="1:4" ht="18" customHeight="1" x14ac:dyDescent="0.2">
      <c r="A348" s="10">
        <v>6</v>
      </c>
      <c r="B348" s="11" t="s">
        <v>347</v>
      </c>
      <c r="C348" s="12">
        <v>0</v>
      </c>
      <c r="D348" s="15">
        <v>15</v>
      </c>
    </row>
    <row r="349" spans="1:4" ht="18" customHeight="1" x14ac:dyDescent="0.2">
      <c r="A349" s="10">
        <v>7</v>
      </c>
      <c r="B349" s="11" t="s">
        <v>348</v>
      </c>
      <c r="C349" s="12">
        <v>0</v>
      </c>
      <c r="D349" s="15">
        <v>8</v>
      </c>
    </row>
    <row r="350" spans="1:4" ht="18" customHeight="1" x14ac:dyDescent="0.2">
      <c r="A350" s="10">
        <v>8</v>
      </c>
      <c r="B350" s="11" t="s">
        <v>349</v>
      </c>
      <c r="C350" s="12">
        <v>0</v>
      </c>
      <c r="D350" s="15">
        <v>15</v>
      </c>
    </row>
    <row r="351" spans="1:4" ht="18" customHeight="1" x14ac:dyDescent="0.2">
      <c r="A351" s="10">
        <v>9</v>
      </c>
      <c r="B351" s="11" t="s">
        <v>350</v>
      </c>
      <c r="C351" s="12">
        <v>0</v>
      </c>
      <c r="D351" s="15">
        <v>22</v>
      </c>
    </row>
    <row r="352" spans="1:4" ht="18" customHeight="1" x14ac:dyDescent="0.2">
      <c r="A352" s="10">
        <v>10</v>
      </c>
      <c r="B352" s="11" t="s">
        <v>351</v>
      </c>
      <c r="C352" s="12">
        <v>0</v>
      </c>
      <c r="D352" s="15">
        <v>12</v>
      </c>
    </row>
    <row r="353" spans="1:4" ht="18" customHeight="1" x14ac:dyDescent="0.2">
      <c r="A353" s="10">
        <v>11</v>
      </c>
      <c r="B353" s="11" t="s">
        <v>352</v>
      </c>
      <c r="C353" s="12">
        <v>0</v>
      </c>
      <c r="D353" s="15">
        <v>8</v>
      </c>
    </row>
    <row r="354" spans="1:4" ht="18" customHeight="1" x14ac:dyDescent="0.2">
      <c r="A354" s="10">
        <v>12</v>
      </c>
      <c r="B354" s="11" t="s">
        <v>353</v>
      </c>
      <c r="C354" s="12">
        <v>0</v>
      </c>
      <c r="D354" s="15">
        <v>17</v>
      </c>
    </row>
    <row r="355" spans="1:4" ht="18" customHeight="1" x14ac:dyDescent="0.2">
      <c r="A355" s="10">
        <v>13</v>
      </c>
      <c r="B355" s="11" t="s">
        <v>354</v>
      </c>
      <c r="C355" s="12">
        <v>0</v>
      </c>
      <c r="D355" s="15">
        <v>30</v>
      </c>
    </row>
    <row r="356" spans="1:4" ht="18" customHeight="1" x14ac:dyDescent="0.2">
      <c r="A356" s="7">
        <v>24</v>
      </c>
      <c r="B356" s="8" t="s">
        <v>355</v>
      </c>
      <c r="C356" s="9">
        <f>SUM(C357:C371)</f>
        <v>0</v>
      </c>
      <c r="D356" s="9">
        <f t="shared" ref="D356" si="22">SUM(D357:D371)</f>
        <v>926</v>
      </c>
    </row>
    <row r="357" spans="1:4" ht="18" customHeight="1" x14ac:dyDescent="0.2">
      <c r="A357" s="10">
        <v>1</v>
      </c>
      <c r="B357" s="11" t="s">
        <v>356</v>
      </c>
      <c r="C357" s="12">
        <v>0</v>
      </c>
      <c r="D357" s="15">
        <v>115</v>
      </c>
    </row>
    <row r="358" spans="1:4" ht="18" customHeight="1" x14ac:dyDescent="0.2">
      <c r="A358" s="10">
        <v>2</v>
      </c>
      <c r="B358" s="11" t="s">
        <v>357</v>
      </c>
      <c r="C358" s="12">
        <v>0</v>
      </c>
      <c r="D358" s="15">
        <v>54</v>
      </c>
    </row>
    <row r="359" spans="1:4" ht="18" customHeight="1" x14ac:dyDescent="0.2">
      <c r="A359" s="10">
        <v>3</v>
      </c>
      <c r="B359" s="11" t="s">
        <v>358</v>
      </c>
      <c r="C359" s="12">
        <v>0</v>
      </c>
      <c r="D359" s="15">
        <v>29</v>
      </c>
    </row>
    <row r="360" spans="1:4" ht="18" customHeight="1" x14ac:dyDescent="0.2">
      <c r="A360" s="10">
        <v>4</v>
      </c>
      <c r="B360" s="11" t="s">
        <v>359</v>
      </c>
      <c r="C360" s="12">
        <v>0</v>
      </c>
      <c r="D360" s="15">
        <v>75</v>
      </c>
    </row>
    <row r="361" spans="1:4" ht="18" customHeight="1" x14ac:dyDescent="0.2">
      <c r="A361" s="10">
        <v>5</v>
      </c>
      <c r="B361" s="11" t="s">
        <v>360</v>
      </c>
      <c r="C361" s="12">
        <v>0</v>
      </c>
      <c r="D361" s="15">
        <v>101</v>
      </c>
    </row>
    <row r="362" spans="1:4" ht="18" customHeight="1" x14ac:dyDescent="0.2">
      <c r="A362" s="10">
        <v>6</v>
      </c>
      <c r="B362" s="11" t="s">
        <v>361</v>
      </c>
      <c r="C362" s="12">
        <v>0</v>
      </c>
      <c r="D362" s="15">
        <v>93</v>
      </c>
    </row>
    <row r="363" spans="1:4" ht="18" customHeight="1" x14ac:dyDescent="0.2">
      <c r="A363" s="10">
        <v>7</v>
      </c>
      <c r="B363" s="11" t="s">
        <v>362</v>
      </c>
      <c r="C363" s="12">
        <v>0</v>
      </c>
      <c r="D363" s="15">
        <v>122</v>
      </c>
    </row>
    <row r="364" spans="1:4" ht="18" customHeight="1" x14ac:dyDescent="0.2">
      <c r="A364" s="10">
        <v>8</v>
      </c>
      <c r="B364" s="11" t="s">
        <v>363</v>
      </c>
      <c r="C364" s="12">
        <v>0</v>
      </c>
      <c r="D364" s="15">
        <v>40</v>
      </c>
    </row>
    <row r="365" spans="1:4" ht="18" customHeight="1" x14ac:dyDescent="0.2">
      <c r="A365" s="10">
        <v>9</v>
      </c>
      <c r="B365" s="11" t="s">
        <v>364</v>
      </c>
      <c r="C365" s="12">
        <v>0</v>
      </c>
      <c r="D365" s="15">
        <v>63</v>
      </c>
    </row>
    <row r="366" spans="1:4" ht="18" customHeight="1" x14ac:dyDescent="0.2">
      <c r="A366" s="10">
        <v>10</v>
      </c>
      <c r="B366" s="11" t="s">
        <v>365</v>
      </c>
      <c r="C366" s="12">
        <v>0</v>
      </c>
      <c r="D366" s="15">
        <v>49</v>
      </c>
    </row>
    <row r="367" spans="1:4" ht="18" customHeight="1" x14ac:dyDescent="0.2">
      <c r="A367" s="10">
        <v>11</v>
      </c>
      <c r="B367" s="11" t="s">
        <v>366</v>
      </c>
      <c r="C367" s="12">
        <v>0</v>
      </c>
      <c r="D367" s="15">
        <v>30</v>
      </c>
    </row>
    <row r="368" spans="1:4" ht="18" customHeight="1" x14ac:dyDescent="0.2">
      <c r="A368" s="10">
        <v>12</v>
      </c>
      <c r="B368" s="11" t="s">
        <v>367</v>
      </c>
      <c r="C368" s="12">
        <v>0</v>
      </c>
      <c r="D368" s="15">
        <v>38</v>
      </c>
    </row>
    <row r="369" spans="1:4" ht="18" customHeight="1" x14ac:dyDescent="0.2">
      <c r="A369" s="10">
        <v>13</v>
      </c>
      <c r="B369" s="11" t="s">
        <v>368</v>
      </c>
      <c r="C369" s="12">
        <v>0</v>
      </c>
      <c r="D369" s="15">
        <v>34</v>
      </c>
    </row>
    <row r="370" spans="1:4" ht="18" customHeight="1" x14ac:dyDescent="0.2">
      <c r="A370" s="10">
        <v>14</v>
      </c>
      <c r="B370" s="11" t="s">
        <v>369</v>
      </c>
      <c r="C370" s="12">
        <v>0</v>
      </c>
      <c r="D370" s="15">
        <v>63</v>
      </c>
    </row>
    <row r="371" spans="1:4" ht="18" customHeight="1" x14ac:dyDescent="0.2">
      <c r="A371" s="10">
        <v>15</v>
      </c>
      <c r="B371" s="11" t="s">
        <v>293</v>
      </c>
      <c r="C371" s="12">
        <v>0</v>
      </c>
      <c r="D371" s="15">
        <v>20</v>
      </c>
    </row>
    <row r="372" spans="1:4" ht="18" customHeight="1" x14ac:dyDescent="0.2">
      <c r="A372" s="7">
        <v>25</v>
      </c>
      <c r="B372" s="8" t="s">
        <v>370</v>
      </c>
      <c r="C372" s="9">
        <f>SUM(C373:C380)</f>
        <v>0</v>
      </c>
      <c r="D372" s="9">
        <f t="shared" ref="D372" si="23">SUM(D373:D380)</f>
        <v>628</v>
      </c>
    </row>
    <row r="373" spans="1:4" ht="18" customHeight="1" x14ac:dyDescent="0.2">
      <c r="A373" s="10">
        <v>1</v>
      </c>
      <c r="B373" s="11" t="s">
        <v>371</v>
      </c>
      <c r="C373" s="12">
        <v>0</v>
      </c>
      <c r="D373" s="15">
        <v>62</v>
      </c>
    </row>
    <row r="374" spans="1:4" ht="18" customHeight="1" x14ac:dyDescent="0.2">
      <c r="A374" s="10">
        <v>2</v>
      </c>
      <c r="B374" s="11" t="s">
        <v>372</v>
      </c>
      <c r="C374" s="12">
        <v>0</v>
      </c>
      <c r="D374" s="15">
        <v>82</v>
      </c>
    </row>
    <row r="375" spans="1:4" ht="18" customHeight="1" x14ac:dyDescent="0.2">
      <c r="A375" s="10">
        <v>3</v>
      </c>
      <c r="B375" s="11" t="s">
        <v>373</v>
      </c>
      <c r="C375" s="12">
        <v>0</v>
      </c>
      <c r="D375" s="15">
        <v>85</v>
      </c>
    </row>
    <row r="376" spans="1:4" ht="18" customHeight="1" x14ac:dyDescent="0.2">
      <c r="A376" s="10">
        <v>4</v>
      </c>
      <c r="B376" s="11" t="s">
        <v>374</v>
      </c>
      <c r="C376" s="12">
        <v>0</v>
      </c>
      <c r="D376" s="15">
        <v>156</v>
      </c>
    </row>
    <row r="377" spans="1:4" ht="18" customHeight="1" x14ac:dyDescent="0.2">
      <c r="A377" s="10">
        <v>5</v>
      </c>
      <c r="B377" s="11" t="s">
        <v>375</v>
      </c>
      <c r="C377" s="12">
        <v>0</v>
      </c>
      <c r="D377" s="15">
        <v>58</v>
      </c>
    </row>
    <row r="378" spans="1:4" ht="18" customHeight="1" x14ac:dyDescent="0.2">
      <c r="A378" s="10">
        <v>6</v>
      </c>
      <c r="B378" s="11" t="s">
        <v>376</v>
      </c>
      <c r="C378" s="12">
        <v>0</v>
      </c>
      <c r="D378" s="15">
        <v>77</v>
      </c>
    </row>
    <row r="379" spans="1:4" ht="18" customHeight="1" x14ac:dyDescent="0.2">
      <c r="A379" s="10">
        <v>7</v>
      </c>
      <c r="B379" s="11" t="s">
        <v>377</v>
      </c>
      <c r="C379" s="12">
        <v>0</v>
      </c>
      <c r="D379" s="15">
        <v>77</v>
      </c>
    </row>
    <row r="380" spans="1:4" ht="18" customHeight="1" x14ac:dyDescent="0.2">
      <c r="A380" s="10">
        <v>8</v>
      </c>
      <c r="B380" s="11" t="s">
        <v>378</v>
      </c>
      <c r="C380" s="12">
        <v>0</v>
      </c>
      <c r="D380" s="15">
        <v>31</v>
      </c>
    </row>
    <row r="381" spans="1:4" ht="18" customHeight="1" x14ac:dyDescent="0.2">
      <c r="A381" s="7">
        <v>26</v>
      </c>
      <c r="B381" s="8" t="s">
        <v>379</v>
      </c>
      <c r="C381" s="9">
        <f>SUM(C382:C404)</f>
        <v>0</v>
      </c>
      <c r="D381" s="9">
        <f t="shared" ref="D381" si="24">SUM(D382:D404)</f>
        <v>1572</v>
      </c>
    </row>
    <row r="382" spans="1:4" ht="18" customHeight="1" x14ac:dyDescent="0.2">
      <c r="A382" s="10">
        <v>1</v>
      </c>
      <c r="B382" s="11" t="s">
        <v>380</v>
      </c>
      <c r="C382" s="12">
        <v>0</v>
      </c>
      <c r="D382" s="15">
        <v>15</v>
      </c>
    </row>
    <row r="383" spans="1:4" ht="18" customHeight="1" x14ac:dyDescent="0.2">
      <c r="A383" s="10">
        <v>2</v>
      </c>
      <c r="B383" s="11" t="s">
        <v>381</v>
      </c>
      <c r="C383" s="12">
        <v>0</v>
      </c>
      <c r="D383" s="15">
        <v>44</v>
      </c>
    </row>
    <row r="384" spans="1:4" ht="18" customHeight="1" x14ac:dyDescent="0.2">
      <c r="A384" s="10">
        <v>3</v>
      </c>
      <c r="B384" s="11" t="s">
        <v>382</v>
      </c>
      <c r="C384" s="12">
        <v>0</v>
      </c>
      <c r="D384" s="15">
        <v>62</v>
      </c>
    </row>
    <row r="385" spans="1:4" ht="18" customHeight="1" x14ac:dyDescent="0.2">
      <c r="A385" s="10">
        <v>4</v>
      </c>
      <c r="B385" s="11" t="s">
        <v>383</v>
      </c>
      <c r="C385" s="12">
        <v>0</v>
      </c>
      <c r="D385" s="15">
        <v>241</v>
      </c>
    </row>
    <row r="386" spans="1:4" ht="18" customHeight="1" x14ac:dyDescent="0.2">
      <c r="A386" s="10">
        <v>5</v>
      </c>
      <c r="B386" s="11" t="s">
        <v>384</v>
      </c>
      <c r="C386" s="12">
        <v>0</v>
      </c>
      <c r="D386" s="15">
        <v>119</v>
      </c>
    </row>
    <row r="387" spans="1:4" ht="18" customHeight="1" x14ac:dyDescent="0.2">
      <c r="A387" s="10">
        <v>6</v>
      </c>
      <c r="B387" s="11" t="s">
        <v>385</v>
      </c>
      <c r="C387" s="12">
        <v>0</v>
      </c>
      <c r="D387" s="15">
        <v>117</v>
      </c>
    </row>
    <row r="388" spans="1:4" ht="18" customHeight="1" x14ac:dyDescent="0.2">
      <c r="A388" s="10">
        <v>7</v>
      </c>
      <c r="B388" s="11" t="s">
        <v>386</v>
      </c>
      <c r="C388" s="12">
        <v>0</v>
      </c>
      <c r="D388" s="15">
        <v>96</v>
      </c>
    </row>
    <row r="389" spans="1:4" ht="18" customHeight="1" x14ac:dyDescent="0.2">
      <c r="A389" s="10">
        <v>8</v>
      </c>
      <c r="B389" s="11" t="s">
        <v>387</v>
      </c>
      <c r="C389" s="12">
        <v>0</v>
      </c>
      <c r="D389" s="15">
        <v>46</v>
      </c>
    </row>
    <row r="390" spans="1:4" ht="18" customHeight="1" x14ac:dyDescent="0.2">
      <c r="A390" s="10">
        <v>9</v>
      </c>
      <c r="B390" s="11" t="s">
        <v>388</v>
      </c>
      <c r="C390" s="12">
        <v>0</v>
      </c>
      <c r="D390" s="15">
        <v>107</v>
      </c>
    </row>
    <row r="391" spans="1:4" ht="18" customHeight="1" x14ac:dyDescent="0.2">
      <c r="A391" s="10">
        <v>10</v>
      </c>
      <c r="B391" s="11" t="s">
        <v>389</v>
      </c>
      <c r="C391" s="12">
        <v>0</v>
      </c>
      <c r="D391" s="15">
        <v>31</v>
      </c>
    </row>
    <row r="392" spans="1:4" ht="18" customHeight="1" x14ac:dyDescent="0.2">
      <c r="A392" s="10">
        <v>11</v>
      </c>
      <c r="B392" s="11" t="s">
        <v>390</v>
      </c>
      <c r="C392" s="12">
        <v>0</v>
      </c>
      <c r="D392" s="15">
        <v>177</v>
      </c>
    </row>
    <row r="393" spans="1:4" ht="18" customHeight="1" x14ac:dyDescent="0.2">
      <c r="A393" s="10">
        <v>12</v>
      </c>
      <c r="B393" s="11" t="s">
        <v>391</v>
      </c>
      <c r="C393" s="12">
        <v>0</v>
      </c>
      <c r="D393" s="15">
        <v>12</v>
      </c>
    </row>
    <row r="394" spans="1:4" ht="18" customHeight="1" x14ac:dyDescent="0.2">
      <c r="A394" s="10">
        <v>13</v>
      </c>
      <c r="B394" s="11" t="s">
        <v>392</v>
      </c>
      <c r="C394" s="12">
        <v>0</v>
      </c>
      <c r="D394" s="15">
        <v>78</v>
      </c>
    </row>
    <row r="395" spans="1:4" ht="18" customHeight="1" x14ac:dyDescent="0.2">
      <c r="A395" s="10">
        <v>14</v>
      </c>
      <c r="B395" s="11" t="s">
        <v>393</v>
      </c>
      <c r="C395" s="12">
        <v>0</v>
      </c>
      <c r="D395" s="15">
        <v>10</v>
      </c>
    </row>
    <row r="396" spans="1:4" ht="18" customHeight="1" x14ac:dyDescent="0.2">
      <c r="A396" s="10">
        <v>15</v>
      </c>
      <c r="B396" s="11" t="s">
        <v>394</v>
      </c>
      <c r="C396" s="12">
        <v>0</v>
      </c>
      <c r="D396" s="15">
        <v>78</v>
      </c>
    </row>
    <row r="397" spans="1:4" ht="18" customHeight="1" x14ac:dyDescent="0.2">
      <c r="A397" s="10">
        <v>16</v>
      </c>
      <c r="B397" s="11" t="s">
        <v>395</v>
      </c>
      <c r="C397" s="12">
        <v>0</v>
      </c>
      <c r="D397" s="15">
        <v>38</v>
      </c>
    </row>
    <row r="398" spans="1:4" ht="18" customHeight="1" x14ac:dyDescent="0.2">
      <c r="A398" s="10">
        <v>17</v>
      </c>
      <c r="B398" s="11" t="s">
        <v>396</v>
      </c>
      <c r="C398" s="12">
        <v>0</v>
      </c>
      <c r="D398" s="15">
        <v>18</v>
      </c>
    </row>
    <row r="399" spans="1:4" ht="18" customHeight="1" x14ac:dyDescent="0.2">
      <c r="A399" s="10">
        <v>18</v>
      </c>
      <c r="B399" s="11" t="s">
        <v>397</v>
      </c>
      <c r="C399" s="12">
        <v>0</v>
      </c>
      <c r="D399" s="15">
        <v>69</v>
      </c>
    </row>
    <row r="400" spans="1:4" ht="18" customHeight="1" x14ac:dyDescent="0.2">
      <c r="A400" s="10">
        <v>19</v>
      </c>
      <c r="B400" s="11" t="s">
        <v>398</v>
      </c>
      <c r="C400" s="12">
        <v>0</v>
      </c>
      <c r="D400" s="15">
        <v>22</v>
      </c>
    </row>
    <row r="401" spans="1:4" ht="18" customHeight="1" x14ac:dyDescent="0.2">
      <c r="A401" s="10">
        <v>20</v>
      </c>
      <c r="B401" s="11" t="s">
        <v>399</v>
      </c>
      <c r="C401" s="12">
        <v>0</v>
      </c>
      <c r="D401" s="15">
        <v>31</v>
      </c>
    </row>
    <row r="402" spans="1:4" ht="18" customHeight="1" x14ac:dyDescent="0.2">
      <c r="A402" s="10">
        <v>21</v>
      </c>
      <c r="B402" s="11" t="s">
        <v>400</v>
      </c>
      <c r="C402" s="12">
        <v>0</v>
      </c>
      <c r="D402" s="15">
        <v>59</v>
      </c>
    </row>
    <row r="403" spans="1:4" ht="18" customHeight="1" x14ac:dyDescent="0.2">
      <c r="A403" s="10">
        <v>22</v>
      </c>
      <c r="B403" s="11" t="s">
        <v>401</v>
      </c>
      <c r="C403" s="12">
        <v>0</v>
      </c>
      <c r="D403" s="15">
        <v>47</v>
      </c>
    </row>
    <row r="404" spans="1:4" ht="18" customHeight="1" x14ac:dyDescent="0.2">
      <c r="A404" s="10">
        <v>23</v>
      </c>
      <c r="B404" s="11" t="s">
        <v>293</v>
      </c>
      <c r="C404" s="12">
        <v>0</v>
      </c>
      <c r="D404" s="15">
        <v>55</v>
      </c>
    </row>
    <row r="405" spans="1:4" ht="18" customHeight="1" x14ac:dyDescent="0.2">
      <c r="A405" s="7">
        <v>27</v>
      </c>
      <c r="B405" s="8" t="s">
        <v>402</v>
      </c>
      <c r="C405" s="9">
        <f>SUM(C406:C412)</f>
        <v>0</v>
      </c>
      <c r="D405" s="9">
        <f t="shared" ref="D405" si="25">SUM(D406:D412)</f>
        <v>357</v>
      </c>
    </row>
    <row r="406" spans="1:4" ht="18" customHeight="1" x14ac:dyDescent="0.2">
      <c r="A406" s="10">
        <v>1</v>
      </c>
      <c r="B406" s="11" t="s">
        <v>403</v>
      </c>
      <c r="C406" s="12">
        <v>0</v>
      </c>
      <c r="D406" s="15">
        <v>60</v>
      </c>
    </row>
    <row r="407" spans="1:4" ht="18" customHeight="1" x14ac:dyDescent="0.2">
      <c r="A407" s="10">
        <v>2</v>
      </c>
      <c r="B407" s="11" t="s">
        <v>404</v>
      </c>
      <c r="C407" s="12">
        <v>0</v>
      </c>
      <c r="D407" s="15">
        <v>61</v>
      </c>
    </row>
    <row r="408" spans="1:4" ht="18" customHeight="1" x14ac:dyDescent="0.2">
      <c r="A408" s="10">
        <v>3</v>
      </c>
      <c r="B408" s="11" t="s">
        <v>405</v>
      </c>
      <c r="C408" s="12">
        <v>0</v>
      </c>
      <c r="D408" s="15">
        <v>86</v>
      </c>
    </row>
    <row r="409" spans="1:4" ht="18" customHeight="1" x14ac:dyDescent="0.2">
      <c r="A409" s="10">
        <v>4</v>
      </c>
      <c r="B409" s="11" t="s">
        <v>406</v>
      </c>
      <c r="C409" s="12">
        <v>0</v>
      </c>
      <c r="D409" s="15">
        <v>45</v>
      </c>
    </row>
    <row r="410" spans="1:4" ht="18" customHeight="1" x14ac:dyDescent="0.2">
      <c r="A410" s="10">
        <v>5</v>
      </c>
      <c r="B410" s="11" t="s">
        <v>407</v>
      </c>
      <c r="C410" s="12">
        <v>0</v>
      </c>
      <c r="D410" s="15">
        <v>26</v>
      </c>
    </row>
    <row r="411" spans="1:4" ht="18" customHeight="1" x14ac:dyDescent="0.2">
      <c r="A411" s="10">
        <v>6</v>
      </c>
      <c r="B411" s="11" t="s">
        <v>408</v>
      </c>
      <c r="C411" s="12">
        <v>0</v>
      </c>
      <c r="D411" s="15">
        <v>39</v>
      </c>
    </row>
    <row r="412" spans="1:4" ht="18" customHeight="1" x14ac:dyDescent="0.2">
      <c r="A412" s="10">
        <v>7</v>
      </c>
      <c r="B412" s="11" t="s">
        <v>409</v>
      </c>
      <c r="C412" s="12">
        <v>0</v>
      </c>
      <c r="D412" s="15">
        <v>40</v>
      </c>
    </row>
    <row r="413" spans="1:4" ht="18" customHeight="1" x14ac:dyDescent="0.2">
      <c r="A413" s="7">
        <v>28</v>
      </c>
      <c r="B413" s="8" t="s">
        <v>410</v>
      </c>
      <c r="C413" s="9">
        <f>SUM(C414:C421)</f>
        <v>0</v>
      </c>
      <c r="D413" s="9">
        <f t="shared" ref="D413" si="26">SUM(D414:D421)</f>
        <v>223</v>
      </c>
    </row>
    <row r="414" spans="1:4" ht="18" customHeight="1" x14ac:dyDescent="0.2">
      <c r="A414" s="10">
        <v>1</v>
      </c>
      <c r="B414" s="11" t="s">
        <v>411</v>
      </c>
      <c r="C414" s="12">
        <v>0</v>
      </c>
      <c r="D414" s="15">
        <v>44</v>
      </c>
    </row>
    <row r="415" spans="1:4" ht="18" customHeight="1" x14ac:dyDescent="0.2">
      <c r="A415" s="10">
        <v>2</v>
      </c>
      <c r="B415" s="11" t="s">
        <v>412</v>
      </c>
      <c r="C415" s="12">
        <v>0</v>
      </c>
      <c r="D415" s="15">
        <v>41</v>
      </c>
    </row>
    <row r="416" spans="1:4" ht="18" customHeight="1" x14ac:dyDescent="0.2">
      <c r="A416" s="10">
        <v>3</v>
      </c>
      <c r="B416" s="11" t="s">
        <v>413</v>
      </c>
      <c r="C416" s="12">
        <v>0</v>
      </c>
      <c r="D416" s="15">
        <v>9</v>
      </c>
    </row>
    <row r="417" spans="1:4" ht="18" customHeight="1" x14ac:dyDescent="0.2">
      <c r="A417" s="10">
        <v>4</v>
      </c>
      <c r="B417" s="11" t="s">
        <v>414</v>
      </c>
      <c r="C417" s="12">
        <v>0</v>
      </c>
      <c r="D417" s="15">
        <v>19</v>
      </c>
    </row>
    <row r="418" spans="1:4" ht="18" customHeight="1" x14ac:dyDescent="0.2">
      <c r="A418" s="10">
        <v>5</v>
      </c>
      <c r="B418" s="11" t="s">
        <v>415</v>
      </c>
      <c r="C418" s="12">
        <v>0</v>
      </c>
      <c r="D418" s="15">
        <v>8</v>
      </c>
    </row>
    <row r="419" spans="1:4" ht="18" customHeight="1" x14ac:dyDescent="0.2">
      <c r="A419" s="10">
        <v>6</v>
      </c>
      <c r="B419" s="11" t="s">
        <v>416</v>
      </c>
      <c r="C419" s="12">
        <v>0</v>
      </c>
      <c r="D419" s="15">
        <v>58</v>
      </c>
    </row>
    <row r="420" spans="1:4" ht="18" customHeight="1" x14ac:dyDescent="0.2">
      <c r="A420" s="10">
        <v>7</v>
      </c>
      <c r="B420" s="11" t="s">
        <v>417</v>
      </c>
      <c r="C420" s="12">
        <v>0</v>
      </c>
      <c r="D420" s="15">
        <v>28</v>
      </c>
    </row>
    <row r="421" spans="1:4" ht="18" customHeight="1" x14ac:dyDescent="0.2">
      <c r="A421" s="10">
        <v>8</v>
      </c>
      <c r="B421" s="11" t="s">
        <v>418</v>
      </c>
      <c r="C421" s="12">
        <v>0</v>
      </c>
      <c r="D421" s="15">
        <v>16</v>
      </c>
    </row>
    <row r="422" spans="1:4" ht="18" customHeight="1" x14ac:dyDescent="0.2">
      <c r="A422" s="7">
        <v>29</v>
      </c>
      <c r="B422" s="8" t="s">
        <v>419</v>
      </c>
      <c r="C422" s="9">
        <f>SUM(C423:C429)</f>
        <v>0</v>
      </c>
      <c r="D422" s="9">
        <f t="shared" ref="D422" si="27">SUM(D423:D429)</f>
        <v>160</v>
      </c>
    </row>
    <row r="423" spans="1:4" ht="18" customHeight="1" x14ac:dyDescent="0.2">
      <c r="A423" s="10">
        <v>1</v>
      </c>
      <c r="B423" s="11" t="s">
        <v>420</v>
      </c>
      <c r="C423" s="12">
        <v>0</v>
      </c>
      <c r="D423" s="15">
        <v>12</v>
      </c>
    </row>
    <row r="424" spans="1:4" ht="18" customHeight="1" x14ac:dyDescent="0.2">
      <c r="A424" s="10">
        <v>2</v>
      </c>
      <c r="B424" s="11" t="s">
        <v>421</v>
      </c>
      <c r="C424" s="12">
        <v>0</v>
      </c>
      <c r="D424" s="15">
        <v>45</v>
      </c>
    </row>
    <row r="425" spans="1:4" ht="18" customHeight="1" x14ac:dyDescent="0.2">
      <c r="A425" s="10">
        <v>3</v>
      </c>
      <c r="B425" s="11" t="s">
        <v>422</v>
      </c>
      <c r="C425" s="12">
        <v>0</v>
      </c>
      <c r="D425" s="15">
        <v>32</v>
      </c>
    </row>
    <row r="426" spans="1:4" ht="18" customHeight="1" x14ac:dyDescent="0.2">
      <c r="A426" s="10">
        <v>4</v>
      </c>
      <c r="B426" s="11" t="s">
        <v>423</v>
      </c>
      <c r="C426" s="12">
        <v>0</v>
      </c>
      <c r="D426" s="15">
        <v>35</v>
      </c>
    </row>
    <row r="427" spans="1:4" ht="18" customHeight="1" x14ac:dyDescent="0.2">
      <c r="A427" s="10">
        <v>5</v>
      </c>
      <c r="B427" s="11" t="s">
        <v>424</v>
      </c>
      <c r="C427" s="12">
        <v>0</v>
      </c>
      <c r="D427" s="15">
        <v>13</v>
      </c>
    </row>
    <row r="428" spans="1:4" ht="18" customHeight="1" x14ac:dyDescent="0.2">
      <c r="A428" s="10">
        <v>6</v>
      </c>
      <c r="B428" s="11" t="s">
        <v>425</v>
      </c>
      <c r="C428" s="12">
        <v>0</v>
      </c>
      <c r="D428" s="15">
        <v>11</v>
      </c>
    </row>
    <row r="429" spans="1:4" ht="18" customHeight="1" x14ac:dyDescent="0.2">
      <c r="A429" s="10">
        <v>7</v>
      </c>
      <c r="B429" s="11" t="s">
        <v>426</v>
      </c>
      <c r="C429" s="12">
        <v>0</v>
      </c>
      <c r="D429" s="15">
        <v>12</v>
      </c>
    </row>
    <row r="430" spans="1:4" ht="18" customHeight="1" x14ac:dyDescent="0.2">
      <c r="A430" s="7">
        <v>30</v>
      </c>
      <c r="B430" s="8" t="s">
        <v>427</v>
      </c>
      <c r="C430" s="9">
        <f>SUM(C431:C442)</f>
        <v>0</v>
      </c>
      <c r="D430" s="9">
        <f t="shared" ref="D430" si="28">SUM(D431:D442)</f>
        <v>428</v>
      </c>
    </row>
    <row r="431" spans="1:4" ht="18" customHeight="1" x14ac:dyDescent="0.2">
      <c r="A431" s="10">
        <v>1</v>
      </c>
      <c r="B431" s="11" t="s">
        <v>428</v>
      </c>
      <c r="C431" s="12">
        <v>0</v>
      </c>
      <c r="D431" s="15">
        <v>67</v>
      </c>
    </row>
    <row r="432" spans="1:4" ht="18" customHeight="1" x14ac:dyDescent="0.2">
      <c r="A432" s="10">
        <v>2</v>
      </c>
      <c r="B432" s="11" t="s">
        <v>429</v>
      </c>
      <c r="C432" s="12">
        <v>0</v>
      </c>
      <c r="D432" s="15">
        <v>44</v>
      </c>
    </row>
    <row r="433" spans="1:4" ht="18" customHeight="1" x14ac:dyDescent="0.2">
      <c r="A433" s="10">
        <v>3</v>
      </c>
      <c r="B433" s="11" t="s">
        <v>430</v>
      </c>
      <c r="C433" s="12">
        <v>0</v>
      </c>
      <c r="D433" s="15">
        <v>27</v>
      </c>
    </row>
    <row r="434" spans="1:4" ht="18" customHeight="1" x14ac:dyDescent="0.2">
      <c r="A434" s="10">
        <v>4</v>
      </c>
      <c r="B434" s="11" t="s">
        <v>431</v>
      </c>
      <c r="C434" s="12">
        <v>0</v>
      </c>
      <c r="D434" s="15">
        <v>51</v>
      </c>
    </row>
    <row r="435" spans="1:4" ht="18" customHeight="1" x14ac:dyDescent="0.2">
      <c r="A435" s="10">
        <v>5</v>
      </c>
      <c r="B435" s="11" t="s">
        <v>432</v>
      </c>
      <c r="C435" s="12">
        <v>0</v>
      </c>
      <c r="D435" s="15">
        <v>35</v>
      </c>
    </row>
    <row r="436" spans="1:4" ht="18" customHeight="1" x14ac:dyDescent="0.2">
      <c r="A436" s="10">
        <v>6</v>
      </c>
      <c r="B436" s="11" t="s">
        <v>433</v>
      </c>
      <c r="C436" s="12">
        <v>0</v>
      </c>
      <c r="D436" s="15">
        <v>19</v>
      </c>
    </row>
    <row r="437" spans="1:4" ht="18" customHeight="1" x14ac:dyDescent="0.2">
      <c r="A437" s="10">
        <v>7</v>
      </c>
      <c r="B437" s="11" t="s">
        <v>434</v>
      </c>
      <c r="C437" s="12">
        <v>0</v>
      </c>
      <c r="D437" s="15">
        <v>60</v>
      </c>
    </row>
    <row r="438" spans="1:4" ht="18" customHeight="1" x14ac:dyDescent="0.2">
      <c r="A438" s="10">
        <v>8</v>
      </c>
      <c r="B438" s="11" t="s">
        <v>435</v>
      </c>
      <c r="C438" s="12">
        <v>0</v>
      </c>
      <c r="D438" s="15">
        <v>19</v>
      </c>
    </row>
    <row r="439" spans="1:4" ht="18" customHeight="1" x14ac:dyDescent="0.2">
      <c r="A439" s="10">
        <v>9</v>
      </c>
      <c r="B439" s="11" t="s">
        <v>436</v>
      </c>
      <c r="C439" s="12">
        <v>0</v>
      </c>
      <c r="D439" s="15">
        <v>11</v>
      </c>
    </row>
    <row r="440" spans="1:4" ht="18" customHeight="1" x14ac:dyDescent="0.2">
      <c r="A440" s="10">
        <v>10</v>
      </c>
      <c r="B440" s="11" t="s">
        <v>437</v>
      </c>
      <c r="C440" s="12">
        <v>0</v>
      </c>
      <c r="D440" s="15">
        <v>54</v>
      </c>
    </row>
    <row r="441" spans="1:4" ht="18" customHeight="1" x14ac:dyDescent="0.2">
      <c r="A441" s="10">
        <v>11</v>
      </c>
      <c r="B441" s="11" t="s">
        <v>438</v>
      </c>
      <c r="C441" s="12">
        <v>0</v>
      </c>
      <c r="D441" s="15">
        <v>25</v>
      </c>
    </row>
    <row r="442" spans="1:4" ht="18" customHeight="1" x14ac:dyDescent="0.2">
      <c r="A442" s="10">
        <v>12</v>
      </c>
      <c r="B442" s="11" t="s">
        <v>439</v>
      </c>
      <c r="C442" s="12">
        <v>0</v>
      </c>
      <c r="D442" s="15">
        <v>16</v>
      </c>
    </row>
    <row r="443" spans="1:4" ht="18" customHeight="1" x14ac:dyDescent="0.2">
      <c r="A443" s="7">
        <v>31</v>
      </c>
      <c r="B443" s="8" t="s">
        <v>440</v>
      </c>
      <c r="C443" s="9">
        <f>SUM(C444:C459)</f>
        <v>0</v>
      </c>
      <c r="D443" s="9">
        <f>SUM(D444:D459)</f>
        <v>77</v>
      </c>
    </row>
    <row r="444" spans="1:4" ht="18" customHeight="1" x14ac:dyDescent="0.2">
      <c r="A444" s="10">
        <v>1</v>
      </c>
      <c r="B444" s="11" t="s">
        <v>440</v>
      </c>
      <c r="C444" s="12">
        <v>0</v>
      </c>
      <c r="D444" s="15">
        <v>2</v>
      </c>
    </row>
    <row r="445" spans="1:4" ht="18" customHeight="1" x14ac:dyDescent="0.2">
      <c r="A445" s="10">
        <v>2</v>
      </c>
      <c r="B445" s="11" t="s">
        <v>441</v>
      </c>
      <c r="C445" s="12">
        <v>0</v>
      </c>
      <c r="D445" s="15">
        <v>2</v>
      </c>
    </row>
    <row r="446" spans="1:4" ht="18" customHeight="1" x14ac:dyDescent="0.2">
      <c r="A446" s="10">
        <v>3</v>
      </c>
      <c r="B446" s="11" t="s">
        <v>442</v>
      </c>
      <c r="C446" s="12">
        <v>0</v>
      </c>
      <c r="D446" s="15">
        <v>3</v>
      </c>
    </row>
    <row r="447" spans="1:4" ht="18" customHeight="1" x14ac:dyDescent="0.2">
      <c r="A447" s="10">
        <v>4</v>
      </c>
      <c r="B447" s="11" t="s">
        <v>443</v>
      </c>
      <c r="C447" s="12">
        <v>0</v>
      </c>
      <c r="D447" s="15">
        <v>2</v>
      </c>
    </row>
    <row r="448" spans="1:4" ht="18" customHeight="1" x14ac:dyDescent="0.2">
      <c r="A448" s="10">
        <v>5</v>
      </c>
      <c r="B448" s="11" t="s">
        <v>444</v>
      </c>
      <c r="C448" s="12">
        <v>0</v>
      </c>
      <c r="D448" s="15">
        <v>5</v>
      </c>
    </row>
    <row r="449" spans="1:4" ht="18" customHeight="1" x14ac:dyDescent="0.2">
      <c r="A449" s="10">
        <v>6</v>
      </c>
      <c r="B449" s="11" t="s">
        <v>445</v>
      </c>
      <c r="C449" s="12">
        <v>0</v>
      </c>
      <c r="D449" s="15">
        <v>2</v>
      </c>
    </row>
    <row r="450" spans="1:4" ht="18" customHeight="1" x14ac:dyDescent="0.2">
      <c r="A450" s="10">
        <v>7</v>
      </c>
      <c r="B450" s="11" t="s">
        <v>446</v>
      </c>
      <c r="C450" s="12">
        <v>0</v>
      </c>
      <c r="D450" s="15">
        <v>6</v>
      </c>
    </row>
    <row r="451" spans="1:4" ht="18" customHeight="1" x14ac:dyDescent="0.2">
      <c r="A451" s="10">
        <v>8</v>
      </c>
      <c r="B451" s="11" t="s">
        <v>447</v>
      </c>
      <c r="C451" s="12">
        <v>0</v>
      </c>
      <c r="D451" s="15">
        <v>0</v>
      </c>
    </row>
    <row r="452" spans="1:4" ht="18" customHeight="1" x14ac:dyDescent="0.2">
      <c r="A452" s="10">
        <v>9</v>
      </c>
      <c r="B452" s="11" t="s">
        <v>448</v>
      </c>
      <c r="C452" s="12">
        <v>0</v>
      </c>
      <c r="D452" s="15">
        <v>1</v>
      </c>
    </row>
    <row r="453" spans="1:4" ht="18" customHeight="1" x14ac:dyDescent="0.2">
      <c r="A453" s="10">
        <v>10</v>
      </c>
      <c r="B453" s="11" t="s">
        <v>449</v>
      </c>
      <c r="C453" s="12">
        <v>0</v>
      </c>
      <c r="D453" s="15">
        <v>1</v>
      </c>
    </row>
    <row r="454" spans="1:4" ht="18" customHeight="1" x14ac:dyDescent="0.2">
      <c r="A454" s="10">
        <v>11</v>
      </c>
      <c r="B454" s="11" t="s">
        <v>450</v>
      </c>
      <c r="C454" s="12">
        <v>0</v>
      </c>
      <c r="D454" s="15">
        <v>0</v>
      </c>
    </row>
    <row r="455" spans="1:4" ht="18" customHeight="1" x14ac:dyDescent="0.2">
      <c r="A455" s="10">
        <v>12</v>
      </c>
      <c r="B455" s="11" t="s">
        <v>451</v>
      </c>
      <c r="C455" s="12">
        <v>0</v>
      </c>
      <c r="D455" s="15">
        <v>40</v>
      </c>
    </row>
    <row r="456" spans="1:4" ht="18" customHeight="1" x14ac:dyDescent="0.2">
      <c r="A456" s="10">
        <v>13</v>
      </c>
      <c r="B456" s="11" t="s">
        <v>452</v>
      </c>
      <c r="C456" s="12">
        <v>0</v>
      </c>
      <c r="D456" s="15">
        <v>2</v>
      </c>
    </row>
    <row r="457" spans="1:4" ht="18" customHeight="1" x14ac:dyDescent="0.2">
      <c r="A457" s="10">
        <v>14</v>
      </c>
      <c r="B457" s="11" t="s">
        <v>453</v>
      </c>
      <c r="C457" s="12">
        <v>0</v>
      </c>
      <c r="D457" s="15">
        <v>3</v>
      </c>
    </row>
    <row r="458" spans="1:4" ht="18" customHeight="1" x14ac:dyDescent="0.2">
      <c r="A458" s="10">
        <v>15</v>
      </c>
      <c r="B458" s="11" t="s">
        <v>454</v>
      </c>
      <c r="C458" s="12">
        <v>0</v>
      </c>
      <c r="D458" s="15">
        <v>3</v>
      </c>
    </row>
    <row r="459" spans="1:4" ht="18" customHeight="1" x14ac:dyDescent="0.2">
      <c r="A459" s="10">
        <v>16</v>
      </c>
      <c r="B459" s="11" t="s">
        <v>455</v>
      </c>
      <c r="C459" s="12">
        <v>0</v>
      </c>
      <c r="D459" s="15">
        <v>5</v>
      </c>
    </row>
    <row r="460" spans="1:4" ht="18" customHeight="1" x14ac:dyDescent="0.2">
      <c r="A460" s="7">
        <v>32</v>
      </c>
      <c r="B460" s="8" t="s">
        <v>456</v>
      </c>
      <c r="C460" s="9">
        <f>SUM(C461:C469)</f>
        <v>0</v>
      </c>
      <c r="D460" s="9">
        <f>SUM(D461:D469)</f>
        <v>458</v>
      </c>
    </row>
    <row r="461" spans="1:4" ht="18" customHeight="1" x14ac:dyDescent="0.2">
      <c r="A461" s="10">
        <v>1</v>
      </c>
      <c r="B461" s="11" t="s">
        <v>457</v>
      </c>
      <c r="C461" s="12">
        <v>0</v>
      </c>
      <c r="D461" s="15">
        <v>18</v>
      </c>
    </row>
    <row r="462" spans="1:4" ht="18" customHeight="1" x14ac:dyDescent="0.2">
      <c r="A462" s="10">
        <v>2</v>
      </c>
      <c r="B462" s="11" t="s">
        <v>458</v>
      </c>
      <c r="C462" s="12">
        <v>0</v>
      </c>
      <c r="D462" s="15">
        <v>70</v>
      </c>
    </row>
    <row r="463" spans="1:4" ht="18" customHeight="1" x14ac:dyDescent="0.2">
      <c r="A463" s="10">
        <v>3</v>
      </c>
      <c r="B463" s="11" t="s">
        <v>459</v>
      </c>
      <c r="C463" s="12">
        <v>0</v>
      </c>
      <c r="D463" s="15">
        <v>85</v>
      </c>
    </row>
    <row r="464" spans="1:4" ht="18" customHeight="1" x14ac:dyDescent="0.2">
      <c r="A464" s="10">
        <v>4</v>
      </c>
      <c r="B464" s="11" t="s">
        <v>460</v>
      </c>
      <c r="C464" s="12">
        <v>0</v>
      </c>
      <c r="D464" s="15">
        <v>35</v>
      </c>
    </row>
    <row r="465" spans="1:4" ht="18" customHeight="1" x14ac:dyDescent="0.2">
      <c r="A465" s="10">
        <v>5</v>
      </c>
      <c r="B465" s="11" t="s">
        <v>461</v>
      </c>
      <c r="C465" s="12">
        <v>0</v>
      </c>
      <c r="D465" s="15">
        <v>98</v>
      </c>
    </row>
    <row r="466" spans="1:4" ht="18" customHeight="1" x14ac:dyDescent="0.2">
      <c r="A466" s="10">
        <v>6</v>
      </c>
      <c r="B466" s="11" t="s">
        <v>462</v>
      </c>
      <c r="C466" s="12">
        <v>0</v>
      </c>
      <c r="D466" s="15">
        <v>52</v>
      </c>
    </row>
    <row r="467" spans="1:4" ht="18" customHeight="1" x14ac:dyDescent="0.2">
      <c r="A467" s="10">
        <v>7</v>
      </c>
      <c r="B467" s="11" t="s">
        <v>463</v>
      </c>
      <c r="C467" s="12">
        <v>0</v>
      </c>
      <c r="D467" s="15">
        <v>29</v>
      </c>
    </row>
    <row r="468" spans="1:4" ht="18" customHeight="1" x14ac:dyDescent="0.2">
      <c r="A468" s="10">
        <v>8</v>
      </c>
      <c r="B468" s="11" t="s">
        <v>464</v>
      </c>
      <c r="C468" s="12">
        <v>0</v>
      </c>
      <c r="D468" s="15">
        <v>59</v>
      </c>
    </row>
    <row r="469" spans="1:4" ht="18" customHeight="1" x14ac:dyDescent="0.2">
      <c r="A469" s="10">
        <v>9</v>
      </c>
      <c r="B469" s="11" t="s">
        <v>465</v>
      </c>
      <c r="C469" s="12">
        <v>0</v>
      </c>
      <c r="D469" s="15">
        <v>12</v>
      </c>
    </row>
    <row r="470" spans="1:4" ht="18" customHeight="1" x14ac:dyDescent="0.2">
      <c r="A470" s="7">
        <v>33</v>
      </c>
      <c r="B470" s="8" t="s">
        <v>466</v>
      </c>
      <c r="C470" s="9">
        <f>SUM(C471:C478)</f>
        <v>0</v>
      </c>
      <c r="D470" s="9">
        <f>SUM(D471:D478)</f>
        <v>130</v>
      </c>
    </row>
    <row r="471" spans="1:4" ht="18" customHeight="1" x14ac:dyDescent="0.2">
      <c r="A471" s="10">
        <v>1</v>
      </c>
      <c r="B471" s="11" t="s">
        <v>467</v>
      </c>
      <c r="C471" s="12">
        <v>0</v>
      </c>
      <c r="D471" s="15">
        <v>28</v>
      </c>
    </row>
    <row r="472" spans="1:4" ht="18" customHeight="1" x14ac:dyDescent="0.2">
      <c r="A472" s="10">
        <v>2</v>
      </c>
      <c r="B472" s="11" t="s">
        <v>468</v>
      </c>
      <c r="C472" s="12">
        <v>0</v>
      </c>
      <c r="D472" s="15">
        <v>13</v>
      </c>
    </row>
    <row r="473" spans="1:4" ht="18" customHeight="1" x14ac:dyDescent="0.2">
      <c r="A473" s="10">
        <v>3</v>
      </c>
      <c r="B473" s="11" t="s">
        <v>469</v>
      </c>
      <c r="C473" s="12">
        <v>0</v>
      </c>
      <c r="D473" s="15">
        <v>18</v>
      </c>
    </row>
    <row r="474" spans="1:4" ht="18" customHeight="1" x14ac:dyDescent="0.2">
      <c r="A474" s="10">
        <v>4</v>
      </c>
      <c r="B474" s="11" t="s">
        <v>470</v>
      </c>
      <c r="C474" s="12">
        <v>0</v>
      </c>
      <c r="D474" s="15">
        <v>17</v>
      </c>
    </row>
    <row r="475" spans="1:4" ht="18" customHeight="1" x14ac:dyDescent="0.2">
      <c r="A475" s="10">
        <v>5</v>
      </c>
      <c r="B475" s="11" t="s">
        <v>471</v>
      </c>
      <c r="C475" s="12">
        <v>0</v>
      </c>
      <c r="D475" s="15">
        <v>10</v>
      </c>
    </row>
    <row r="476" spans="1:4" ht="18" customHeight="1" x14ac:dyDescent="0.2">
      <c r="A476" s="10">
        <v>6</v>
      </c>
      <c r="B476" s="11" t="s">
        <v>472</v>
      </c>
      <c r="C476" s="12">
        <v>0</v>
      </c>
      <c r="D476" s="15">
        <v>14</v>
      </c>
    </row>
    <row r="477" spans="1:4" ht="18" customHeight="1" x14ac:dyDescent="0.2">
      <c r="A477" s="10">
        <v>7</v>
      </c>
      <c r="B477" s="11" t="s">
        <v>473</v>
      </c>
      <c r="C477" s="12">
        <v>0</v>
      </c>
      <c r="D477" s="15">
        <v>10</v>
      </c>
    </row>
    <row r="478" spans="1:4" ht="18" customHeight="1" x14ac:dyDescent="0.2">
      <c r="A478" s="10">
        <v>8</v>
      </c>
      <c r="B478" s="11" t="s">
        <v>474</v>
      </c>
      <c r="C478" s="12">
        <v>0</v>
      </c>
      <c r="D478" s="15">
        <v>20</v>
      </c>
    </row>
    <row r="479" spans="1:4" ht="18" customHeight="1" x14ac:dyDescent="0.2">
      <c r="A479" s="7">
        <v>34</v>
      </c>
      <c r="B479" s="8" t="s">
        <v>475</v>
      </c>
      <c r="C479" s="9">
        <f>SUM(C480:C490)</f>
        <v>0</v>
      </c>
      <c r="D479" s="9">
        <f>SUM(D480:D490)</f>
        <v>545</v>
      </c>
    </row>
    <row r="480" spans="1:4" ht="18" customHeight="1" x14ac:dyDescent="0.2">
      <c r="A480" s="10">
        <v>1</v>
      </c>
      <c r="B480" s="11" t="s">
        <v>476</v>
      </c>
      <c r="C480" s="12">
        <v>0</v>
      </c>
      <c r="D480" s="15">
        <v>62</v>
      </c>
    </row>
    <row r="481" spans="1:4" ht="18" customHeight="1" x14ac:dyDescent="0.2">
      <c r="A481" s="10">
        <v>2</v>
      </c>
      <c r="B481" s="11" t="s">
        <v>477</v>
      </c>
      <c r="C481" s="12">
        <v>0</v>
      </c>
      <c r="D481" s="15">
        <v>28</v>
      </c>
    </row>
    <row r="482" spans="1:4" ht="18" customHeight="1" x14ac:dyDescent="0.2">
      <c r="A482" s="10">
        <v>3</v>
      </c>
      <c r="B482" s="11" t="s">
        <v>478</v>
      </c>
      <c r="C482" s="12">
        <v>0</v>
      </c>
      <c r="D482" s="15">
        <v>40</v>
      </c>
    </row>
    <row r="483" spans="1:4" ht="18" customHeight="1" x14ac:dyDescent="0.2">
      <c r="A483" s="10">
        <v>4</v>
      </c>
      <c r="B483" s="11" t="s">
        <v>479</v>
      </c>
      <c r="C483" s="12">
        <v>0</v>
      </c>
      <c r="D483" s="15">
        <v>35</v>
      </c>
    </row>
    <row r="484" spans="1:4" ht="18" customHeight="1" x14ac:dyDescent="0.2">
      <c r="A484" s="10">
        <v>5</v>
      </c>
      <c r="B484" s="11" t="s">
        <v>480</v>
      </c>
      <c r="C484" s="12">
        <v>0</v>
      </c>
      <c r="D484" s="15">
        <v>143</v>
      </c>
    </row>
    <row r="485" spans="1:4" ht="18" customHeight="1" x14ac:dyDescent="0.2">
      <c r="A485" s="10">
        <v>6</v>
      </c>
      <c r="B485" s="11" t="s">
        <v>481</v>
      </c>
      <c r="C485" s="12">
        <v>0</v>
      </c>
      <c r="D485" s="15">
        <v>40</v>
      </c>
    </row>
    <row r="486" spans="1:4" ht="18" customHeight="1" x14ac:dyDescent="0.2">
      <c r="A486" s="10">
        <v>7</v>
      </c>
      <c r="B486" s="11" t="s">
        <v>482</v>
      </c>
      <c r="C486" s="12">
        <v>0</v>
      </c>
      <c r="D486" s="15">
        <v>55</v>
      </c>
    </row>
    <row r="487" spans="1:4" ht="18" customHeight="1" x14ac:dyDescent="0.2">
      <c r="A487" s="10">
        <v>8</v>
      </c>
      <c r="B487" s="11" t="s">
        <v>483</v>
      </c>
      <c r="C487" s="12">
        <v>0</v>
      </c>
      <c r="D487" s="15">
        <v>57</v>
      </c>
    </row>
    <row r="488" spans="1:4" ht="18" customHeight="1" x14ac:dyDescent="0.2">
      <c r="A488" s="10">
        <v>9</v>
      </c>
      <c r="B488" s="11" t="s">
        <v>484</v>
      </c>
      <c r="C488" s="12">
        <v>0</v>
      </c>
      <c r="D488" s="15">
        <v>30</v>
      </c>
    </row>
    <row r="489" spans="1:4" ht="18" customHeight="1" x14ac:dyDescent="0.2">
      <c r="A489" s="10">
        <v>10</v>
      </c>
      <c r="B489" s="11" t="s">
        <v>485</v>
      </c>
      <c r="C489" s="12">
        <v>0</v>
      </c>
      <c r="D489" s="15">
        <v>27</v>
      </c>
    </row>
    <row r="490" spans="1:4" ht="18" customHeight="1" x14ac:dyDescent="0.2">
      <c r="A490" s="10">
        <v>11</v>
      </c>
      <c r="B490" s="11" t="s">
        <v>486</v>
      </c>
      <c r="C490" s="12">
        <v>0</v>
      </c>
      <c r="D490" s="15">
        <v>28</v>
      </c>
    </row>
    <row r="491" spans="1:4" ht="18" customHeight="1" x14ac:dyDescent="0.2">
      <c r="A491" s="7">
        <v>35</v>
      </c>
      <c r="B491" s="8" t="s">
        <v>487</v>
      </c>
      <c r="C491" s="9">
        <f>SUM(C492:C503)</f>
        <v>0</v>
      </c>
      <c r="D491" s="9">
        <f>SUM(D492:D503)</f>
        <v>452</v>
      </c>
    </row>
    <row r="492" spans="1:4" ht="18" customHeight="1" x14ac:dyDescent="0.2">
      <c r="A492" s="10">
        <v>1</v>
      </c>
      <c r="B492" s="11" t="s">
        <v>488</v>
      </c>
      <c r="C492" s="12">
        <v>0</v>
      </c>
      <c r="D492" s="15">
        <v>6</v>
      </c>
    </row>
    <row r="493" spans="1:4" ht="18" customHeight="1" x14ac:dyDescent="0.2">
      <c r="A493" s="10">
        <v>2</v>
      </c>
      <c r="B493" s="11" t="s">
        <v>489</v>
      </c>
      <c r="C493" s="12">
        <v>0</v>
      </c>
      <c r="D493" s="15">
        <v>27</v>
      </c>
    </row>
    <row r="494" spans="1:4" ht="18" customHeight="1" x14ac:dyDescent="0.2">
      <c r="A494" s="10">
        <v>3</v>
      </c>
      <c r="B494" s="11" t="s">
        <v>490</v>
      </c>
      <c r="C494" s="12">
        <v>0</v>
      </c>
      <c r="D494" s="15">
        <v>8</v>
      </c>
    </row>
    <row r="495" spans="1:4" ht="18" customHeight="1" x14ac:dyDescent="0.2">
      <c r="A495" s="10">
        <v>4</v>
      </c>
      <c r="B495" s="11" t="s">
        <v>491</v>
      </c>
      <c r="C495" s="12">
        <v>0</v>
      </c>
      <c r="D495" s="15">
        <v>71</v>
      </c>
    </row>
    <row r="496" spans="1:4" ht="18" customHeight="1" x14ac:dyDescent="0.2">
      <c r="A496" s="10">
        <v>5</v>
      </c>
      <c r="B496" s="11" t="s">
        <v>492</v>
      </c>
      <c r="C496" s="12">
        <v>0</v>
      </c>
      <c r="D496" s="15">
        <v>3</v>
      </c>
    </row>
    <row r="497" spans="1:4" ht="18" customHeight="1" x14ac:dyDescent="0.2">
      <c r="A497" s="10">
        <v>6</v>
      </c>
      <c r="B497" s="11" t="s">
        <v>493</v>
      </c>
      <c r="C497" s="12">
        <v>0</v>
      </c>
      <c r="D497" s="15">
        <v>51</v>
      </c>
    </row>
    <row r="498" spans="1:4" ht="18" customHeight="1" x14ac:dyDescent="0.2">
      <c r="A498" s="10">
        <v>7</v>
      </c>
      <c r="B498" s="11" t="s">
        <v>494</v>
      </c>
      <c r="C498" s="12">
        <v>0</v>
      </c>
      <c r="D498" s="15">
        <v>45</v>
      </c>
    </row>
    <row r="499" spans="1:4" ht="18" customHeight="1" x14ac:dyDescent="0.2">
      <c r="A499" s="10">
        <v>8</v>
      </c>
      <c r="B499" s="11" t="s">
        <v>495</v>
      </c>
      <c r="C499" s="12">
        <v>0</v>
      </c>
      <c r="D499" s="15">
        <v>66</v>
      </c>
    </row>
    <row r="500" spans="1:4" ht="18" customHeight="1" x14ac:dyDescent="0.2">
      <c r="A500" s="10">
        <v>9</v>
      </c>
      <c r="B500" s="11" t="s">
        <v>496</v>
      </c>
      <c r="C500" s="12">
        <v>0</v>
      </c>
      <c r="D500" s="15">
        <v>46</v>
      </c>
    </row>
    <row r="501" spans="1:4" ht="18" customHeight="1" x14ac:dyDescent="0.2">
      <c r="A501" s="10">
        <v>10</v>
      </c>
      <c r="B501" s="11" t="s">
        <v>497</v>
      </c>
      <c r="C501" s="12">
        <v>0</v>
      </c>
      <c r="D501" s="15">
        <v>29</v>
      </c>
    </row>
    <row r="502" spans="1:4" ht="18" customHeight="1" x14ac:dyDescent="0.2">
      <c r="A502" s="10">
        <v>11</v>
      </c>
      <c r="B502" s="11" t="s">
        <v>498</v>
      </c>
      <c r="C502" s="12">
        <v>0</v>
      </c>
      <c r="D502" s="15">
        <v>65</v>
      </c>
    </row>
    <row r="503" spans="1:4" ht="18" customHeight="1" x14ac:dyDescent="0.2">
      <c r="A503" s="10">
        <v>12</v>
      </c>
      <c r="B503" s="11" t="s">
        <v>499</v>
      </c>
      <c r="C503" s="12">
        <v>0</v>
      </c>
      <c r="D503" s="15">
        <v>35</v>
      </c>
    </row>
    <row r="504" spans="1:4" ht="18" customHeight="1" x14ac:dyDescent="0.2">
      <c r="A504" s="7">
        <v>36</v>
      </c>
      <c r="B504" s="8" t="s">
        <v>500</v>
      </c>
      <c r="C504" s="9">
        <f>SUM(C505:C513)</f>
        <v>0</v>
      </c>
      <c r="D504" s="9">
        <f>SUM(D505:D513)</f>
        <v>286</v>
      </c>
    </row>
    <row r="505" spans="1:4" ht="18" customHeight="1" x14ac:dyDescent="0.2">
      <c r="A505" s="10">
        <v>1</v>
      </c>
      <c r="B505" s="11" t="s">
        <v>501</v>
      </c>
      <c r="C505" s="12">
        <v>0</v>
      </c>
      <c r="D505" s="15">
        <v>23</v>
      </c>
    </row>
    <row r="506" spans="1:4" ht="18" customHeight="1" x14ac:dyDescent="0.2">
      <c r="A506" s="10">
        <v>2</v>
      </c>
      <c r="B506" s="11" t="s">
        <v>502</v>
      </c>
      <c r="C506" s="12">
        <v>0</v>
      </c>
      <c r="D506" s="15">
        <v>41</v>
      </c>
    </row>
    <row r="507" spans="1:4" ht="18" customHeight="1" x14ac:dyDescent="0.2">
      <c r="A507" s="10">
        <v>3</v>
      </c>
      <c r="B507" s="11" t="s">
        <v>503</v>
      </c>
      <c r="C507" s="12">
        <v>0</v>
      </c>
      <c r="D507" s="15">
        <v>29</v>
      </c>
    </row>
    <row r="508" spans="1:4" ht="18" customHeight="1" x14ac:dyDescent="0.2">
      <c r="A508" s="10">
        <v>4</v>
      </c>
      <c r="B508" s="11" t="s">
        <v>504</v>
      </c>
      <c r="C508" s="12">
        <v>0</v>
      </c>
      <c r="D508" s="15">
        <v>35</v>
      </c>
    </row>
    <row r="509" spans="1:4" ht="18" customHeight="1" x14ac:dyDescent="0.2">
      <c r="A509" s="10">
        <v>5</v>
      </c>
      <c r="B509" s="11" t="s">
        <v>505</v>
      </c>
      <c r="C509" s="12">
        <v>0</v>
      </c>
      <c r="D509" s="15">
        <v>25</v>
      </c>
    </row>
    <row r="510" spans="1:4" ht="18" customHeight="1" x14ac:dyDescent="0.2">
      <c r="A510" s="10">
        <v>6</v>
      </c>
      <c r="B510" s="11" t="s">
        <v>506</v>
      </c>
      <c r="C510" s="12">
        <v>0</v>
      </c>
      <c r="D510" s="15">
        <v>30</v>
      </c>
    </row>
    <row r="511" spans="1:4" ht="18" customHeight="1" x14ac:dyDescent="0.2">
      <c r="A511" s="10">
        <v>7</v>
      </c>
      <c r="B511" s="11" t="s">
        <v>507</v>
      </c>
      <c r="C511" s="12">
        <v>0</v>
      </c>
      <c r="D511" s="15">
        <v>49</v>
      </c>
    </row>
    <row r="512" spans="1:4" ht="18" customHeight="1" x14ac:dyDescent="0.2">
      <c r="A512" s="10">
        <v>8</v>
      </c>
      <c r="B512" s="11" t="s">
        <v>508</v>
      </c>
      <c r="C512" s="12">
        <v>0</v>
      </c>
      <c r="D512" s="15">
        <v>28</v>
      </c>
    </row>
    <row r="513" spans="1:4" ht="18" customHeight="1" x14ac:dyDescent="0.2">
      <c r="A513" s="10">
        <v>9</v>
      </c>
      <c r="B513" s="11" t="s">
        <v>509</v>
      </c>
      <c r="C513" s="12">
        <v>0</v>
      </c>
      <c r="D513" s="15">
        <v>26</v>
      </c>
    </row>
    <row r="514" spans="1:4" ht="18" customHeight="1" x14ac:dyDescent="0.2">
      <c r="A514" s="7">
        <v>37</v>
      </c>
      <c r="B514" s="8" t="s">
        <v>510</v>
      </c>
      <c r="C514" s="9">
        <f>SUM(C515:C517)</f>
        <v>0</v>
      </c>
      <c r="D514" s="9">
        <f>SUM(D515:D517)</f>
        <v>26</v>
      </c>
    </row>
    <row r="515" spans="1:4" ht="18" customHeight="1" x14ac:dyDescent="0.2">
      <c r="A515" s="10">
        <v>1</v>
      </c>
      <c r="B515" s="11" t="s">
        <v>511</v>
      </c>
      <c r="C515" s="12">
        <v>0</v>
      </c>
      <c r="D515" s="15">
        <v>5</v>
      </c>
    </row>
    <row r="516" spans="1:4" ht="18" customHeight="1" x14ac:dyDescent="0.2">
      <c r="A516" s="10">
        <v>2</v>
      </c>
      <c r="B516" s="11" t="s">
        <v>512</v>
      </c>
      <c r="C516" s="12">
        <v>0</v>
      </c>
      <c r="D516" s="15">
        <v>13</v>
      </c>
    </row>
    <row r="517" spans="1:4" ht="18" customHeight="1" x14ac:dyDescent="0.2">
      <c r="A517" s="10">
        <v>3</v>
      </c>
      <c r="B517" s="11" t="s">
        <v>513</v>
      </c>
      <c r="C517" s="12">
        <v>0</v>
      </c>
      <c r="D517" s="15">
        <v>8</v>
      </c>
    </row>
    <row r="518" spans="1:4" ht="18" customHeight="1" x14ac:dyDescent="0.2">
      <c r="A518" s="7">
        <v>38</v>
      </c>
      <c r="B518" s="8" t="s">
        <v>514</v>
      </c>
      <c r="C518" s="9">
        <f>SUM(C519:C531)</f>
        <v>0</v>
      </c>
      <c r="D518" s="9">
        <f>SUM(D519:D531)</f>
        <v>851</v>
      </c>
    </row>
    <row r="519" spans="1:4" ht="18" customHeight="1" x14ac:dyDescent="0.2">
      <c r="A519" s="10">
        <v>1</v>
      </c>
      <c r="B519" s="11" t="s">
        <v>515</v>
      </c>
      <c r="C519" s="12">
        <v>0</v>
      </c>
      <c r="D519" s="15">
        <v>96</v>
      </c>
    </row>
    <row r="520" spans="1:4" ht="18" customHeight="1" x14ac:dyDescent="0.2">
      <c r="A520" s="10">
        <v>2</v>
      </c>
      <c r="B520" s="11" t="s">
        <v>516</v>
      </c>
      <c r="C520" s="12">
        <v>0</v>
      </c>
      <c r="D520" s="15">
        <v>43</v>
      </c>
    </row>
    <row r="521" spans="1:4" ht="18" customHeight="1" x14ac:dyDescent="0.2">
      <c r="A521" s="10">
        <v>3</v>
      </c>
      <c r="B521" s="11" t="s">
        <v>517</v>
      </c>
      <c r="C521" s="12">
        <v>0</v>
      </c>
      <c r="D521" s="15">
        <v>48</v>
      </c>
    </row>
    <row r="522" spans="1:4" ht="18" customHeight="1" x14ac:dyDescent="0.2">
      <c r="A522" s="10">
        <v>4</v>
      </c>
      <c r="B522" s="11" t="s">
        <v>518</v>
      </c>
      <c r="C522" s="12">
        <v>0</v>
      </c>
      <c r="D522" s="15">
        <v>67</v>
      </c>
    </row>
    <row r="523" spans="1:4" ht="18" customHeight="1" x14ac:dyDescent="0.2">
      <c r="A523" s="10">
        <v>5</v>
      </c>
      <c r="B523" s="11" t="s">
        <v>519</v>
      </c>
      <c r="C523" s="12">
        <v>0</v>
      </c>
      <c r="D523" s="15">
        <v>46</v>
      </c>
    </row>
    <row r="524" spans="1:4" ht="18" customHeight="1" x14ac:dyDescent="0.2">
      <c r="A524" s="10">
        <v>6</v>
      </c>
      <c r="B524" s="11" t="s">
        <v>520</v>
      </c>
      <c r="C524" s="12">
        <v>0</v>
      </c>
      <c r="D524" s="15">
        <v>317</v>
      </c>
    </row>
    <row r="525" spans="1:4" ht="18" customHeight="1" x14ac:dyDescent="0.2">
      <c r="A525" s="10">
        <v>7</v>
      </c>
      <c r="B525" s="11" t="s">
        <v>521</v>
      </c>
      <c r="C525" s="12">
        <v>0</v>
      </c>
      <c r="D525" s="15">
        <v>43</v>
      </c>
    </row>
    <row r="526" spans="1:4" ht="18" customHeight="1" x14ac:dyDescent="0.2">
      <c r="A526" s="10">
        <v>8</v>
      </c>
      <c r="B526" s="11" t="s">
        <v>522</v>
      </c>
      <c r="C526" s="12">
        <v>0</v>
      </c>
      <c r="D526" s="15">
        <v>13</v>
      </c>
    </row>
    <row r="527" spans="1:4" ht="18" customHeight="1" x14ac:dyDescent="0.2">
      <c r="A527" s="10">
        <v>9</v>
      </c>
      <c r="B527" s="11" t="s">
        <v>523</v>
      </c>
      <c r="C527" s="12">
        <v>0</v>
      </c>
      <c r="D527" s="15">
        <v>17</v>
      </c>
    </row>
    <row r="528" spans="1:4" ht="18" customHeight="1" x14ac:dyDescent="0.2">
      <c r="A528" s="10">
        <v>10</v>
      </c>
      <c r="B528" s="11" t="s">
        <v>524</v>
      </c>
      <c r="C528" s="12">
        <v>0</v>
      </c>
      <c r="D528" s="15">
        <v>20</v>
      </c>
    </row>
    <row r="529" spans="1:4" ht="18" customHeight="1" x14ac:dyDescent="0.2">
      <c r="A529" s="10">
        <v>11</v>
      </c>
      <c r="B529" s="11" t="s">
        <v>525</v>
      </c>
      <c r="C529" s="12">
        <v>0</v>
      </c>
      <c r="D529" s="15">
        <v>85</v>
      </c>
    </row>
    <row r="530" spans="1:4" ht="18" customHeight="1" x14ac:dyDescent="0.2">
      <c r="A530" s="10">
        <v>12</v>
      </c>
      <c r="B530" s="11" t="s">
        <v>526</v>
      </c>
      <c r="C530" s="12">
        <v>0</v>
      </c>
      <c r="D530" s="15">
        <v>18</v>
      </c>
    </row>
    <row r="531" spans="1:4" ht="18" customHeight="1" x14ac:dyDescent="0.2">
      <c r="A531" s="10">
        <v>13</v>
      </c>
      <c r="B531" s="11" t="s">
        <v>527</v>
      </c>
      <c r="C531" s="12">
        <v>0</v>
      </c>
      <c r="D531" s="15">
        <v>38</v>
      </c>
    </row>
    <row r="532" spans="1:4" ht="18" customHeight="1" x14ac:dyDescent="0.2">
      <c r="A532" s="7">
        <v>39</v>
      </c>
      <c r="B532" s="8" t="s">
        <v>528</v>
      </c>
      <c r="C532" s="9">
        <f>SUM(C533:C539)</f>
        <v>0</v>
      </c>
      <c r="D532" s="9">
        <f>SUM(D533:D539)</f>
        <v>534</v>
      </c>
    </row>
    <row r="533" spans="1:4" ht="18" customHeight="1" x14ac:dyDescent="0.2">
      <c r="A533" s="10">
        <v>1</v>
      </c>
      <c r="B533" s="11" t="s">
        <v>529</v>
      </c>
      <c r="C533" s="12">
        <v>0</v>
      </c>
      <c r="D533" s="15">
        <v>151</v>
      </c>
    </row>
    <row r="534" spans="1:4" ht="18" customHeight="1" x14ac:dyDescent="0.2">
      <c r="A534" s="10">
        <v>2</v>
      </c>
      <c r="B534" s="11" t="s">
        <v>530</v>
      </c>
      <c r="C534" s="12">
        <v>0</v>
      </c>
      <c r="D534" s="15">
        <v>90</v>
      </c>
    </row>
    <row r="535" spans="1:4" ht="18" customHeight="1" x14ac:dyDescent="0.2">
      <c r="A535" s="10">
        <v>3</v>
      </c>
      <c r="B535" s="11" t="s">
        <v>531</v>
      </c>
      <c r="C535" s="12">
        <v>0</v>
      </c>
      <c r="D535" s="15">
        <v>61</v>
      </c>
    </row>
    <row r="536" spans="1:4" ht="18" customHeight="1" x14ac:dyDescent="0.2">
      <c r="A536" s="10">
        <v>4</v>
      </c>
      <c r="B536" s="11" t="s">
        <v>532</v>
      </c>
      <c r="C536" s="12">
        <v>0</v>
      </c>
      <c r="D536" s="15">
        <v>64</v>
      </c>
    </row>
    <row r="537" spans="1:4" ht="18" customHeight="1" x14ac:dyDescent="0.2">
      <c r="A537" s="10">
        <v>5</v>
      </c>
      <c r="B537" s="11" t="s">
        <v>533</v>
      </c>
      <c r="C537" s="12">
        <v>0</v>
      </c>
      <c r="D537" s="15">
        <v>93</v>
      </c>
    </row>
    <row r="538" spans="1:4" ht="18" customHeight="1" x14ac:dyDescent="0.2">
      <c r="A538" s="10">
        <v>6</v>
      </c>
      <c r="B538" s="11" t="s">
        <v>534</v>
      </c>
      <c r="C538" s="12">
        <v>0</v>
      </c>
      <c r="D538" s="15">
        <v>30</v>
      </c>
    </row>
    <row r="539" spans="1:4" ht="18" customHeight="1" x14ac:dyDescent="0.2">
      <c r="A539" s="10">
        <v>7</v>
      </c>
      <c r="B539" s="11" t="s">
        <v>535</v>
      </c>
      <c r="C539" s="12">
        <v>0</v>
      </c>
      <c r="D539" s="15">
        <v>45</v>
      </c>
    </row>
    <row r="540" spans="1:4" ht="18" customHeight="1" x14ac:dyDescent="0.2">
      <c r="A540" s="7">
        <v>40</v>
      </c>
      <c r="B540" s="8" t="s">
        <v>536</v>
      </c>
      <c r="C540" s="9">
        <f>SUM(C541:C548)</f>
        <v>0</v>
      </c>
      <c r="D540" s="9">
        <f>SUM(D541:D548)</f>
        <v>127</v>
      </c>
    </row>
    <row r="541" spans="1:4" ht="18" customHeight="1" x14ac:dyDescent="0.2">
      <c r="A541" s="10">
        <v>1</v>
      </c>
      <c r="B541" s="11" t="s">
        <v>537</v>
      </c>
      <c r="C541" s="12">
        <v>0</v>
      </c>
      <c r="D541" s="15">
        <v>26</v>
      </c>
    </row>
    <row r="542" spans="1:4" ht="18" customHeight="1" x14ac:dyDescent="0.2">
      <c r="A542" s="10">
        <v>2</v>
      </c>
      <c r="B542" s="11" t="s">
        <v>538</v>
      </c>
      <c r="C542" s="12">
        <v>0</v>
      </c>
      <c r="D542" s="15">
        <v>15</v>
      </c>
    </row>
    <row r="543" spans="1:4" ht="18" customHeight="1" x14ac:dyDescent="0.2">
      <c r="A543" s="10">
        <v>3</v>
      </c>
      <c r="B543" s="11" t="s">
        <v>539</v>
      </c>
      <c r="C543" s="12">
        <v>0</v>
      </c>
      <c r="D543" s="15">
        <v>13</v>
      </c>
    </row>
    <row r="544" spans="1:4" ht="18" customHeight="1" x14ac:dyDescent="0.2">
      <c r="A544" s="10">
        <v>4</v>
      </c>
      <c r="B544" s="11" t="s">
        <v>540</v>
      </c>
      <c r="C544" s="12">
        <v>0</v>
      </c>
      <c r="D544" s="15">
        <v>6</v>
      </c>
    </row>
    <row r="545" spans="1:4" ht="18" customHeight="1" x14ac:dyDescent="0.2">
      <c r="A545" s="10">
        <v>5</v>
      </c>
      <c r="B545" s="11" t="s">
        <v>541</v>
      </c>
      <c r="C545" s="12">
        <v>0</v>
      </c>
      <c r="D545" s="15">
        <v>9</v>
      </c>
    </row>
    <row r="546" spans="1:4" ht="18" customHeight="1" x14ac:dyDescent="0.2">
      <c r="A546" s="10">
        <v>6</v>
      </c>
      <c r="B546" s="11" t="s">
        <v>542</v>
      </c>
      <c r="C546" s="12">
        <v>0</v>
      </c>
      <c r="D546" s="15">
        <v>25</v>
      </c>
    </row>
    <row r="547" spans="1:4" ht="18" customHeight="1" x14ac:dyDescent="0.2">
      <c r="A547" s="10">
        <v>7</v>
      </c>
      <c r="B547" s="11" t="s">
        <v>543</v>
      </c>
      <c r="C547" s="12">
        <v>0</v>
      </c>
      <c r="D547" s="15">
        <v>20</v>
      </c>
    </row>
    <row r="548" spans="1:4" ht="18" customHeight="1" x14ac:dyDescent="0.2">
      <c r="A548" s="10">
        <v>8</v>
      </c>
      <c r="B548" s="11" t="s">
        <v>544</v>
      </c>
      <c r="C548" s="12">
        <v>0</v>
      </c>
      <c r="D548" s="15">
        <v>13</v>
      </c>
    </row>
    <row r="549" spans="1:4" ht="18" customHeight="1" x14ac:dyDescent="0.2">
      <c r="A549" s="7">
        <v>41</v>
      </c>
      <c r="B549" s="8" t="s">
        <v>545</v>
      </c>
      <c r="C549" s="9">
        <f>SUM(C550:C558)</f>
        <v>0</v>
      </c>
      <c r="D549" s="9">
        <f>SUM(D550:D558)</f>
        <v>833</v>
      </c>
    </row>
    <row r="550" spans="1:4" ht="18" customHeight="1" x14ac:dyDescent="0.2">
      <c r="A550" s="10">
        <v>1</v>
      </c>
      <c r="B550" s="11" t="s">
        <v>546</v>
      </c>
      <c r="C550" s="12">
        <v>0</v>
      </c>
      <c r="D550" s="15">
        <v>175</v>
      </c>
    </row>
    <row r="551" spans="1:4" ht="18" customHeight="1" x14ac:dyDescent="0.2">
      <c r="A551" s="10">
        <v>2</v>
      </c>
      <c r="B551" s="11" t="s">
        <v>547</v>
      </c>
      <c r="C551" s="12">
        <v>0</v>
      </c>
      <c r="D551" s="15">
        <v>57</v>
      </c>
    </row>
    <row r="552" spans="1:4" ht="18" customHeight="1" x14ac:dyDescent="0.2">
      <c r="A552" s="10">
        <v>3</v>
      </c>
      <c r="B552" s="11" t="s">
        <v>548</v>
      </c>
      <c r="C552" s="12">
        <v>0</v>
      </c>
      <c r="D552" s="15">
        <v>132</v>
      </c>
    </row>
    <row r="553" spans="1:4" ht="18" customHeight="1" x14ac:dyDescent="0.2">
      <c r="A553" s="10">
        <v>4</v>
      </c>
      <c r="B553" s="11" t="s">
        <v>549</v>
      </c>
      <c r="C553" s="12">
        <v>0</v>
      </c>
      <c r="D553" s="15">
        <v>89</v>
      </c>
    </row>
    <row r="554" spans="1:4" ht="18" customHeight="1" x14ac:dyDescent="0.2">
      <c r="A554" s="10">
        <v>5</v>
      </c>
      <c r="B554" s="11" t="s">
        <v>550</v>
      </c>
      <c r="C554" s="12">
        <v>0</v>
      </c>
      <c r="D554" s="15">
        <v>60</v>
      </c>
    </row>
    <row r="555" spans="1:4" ht="18" customHeight="1" x14ac:dyDescent="0.2">
      <c r="A555" s="10">
        <v>6</v>
      </c>
      <c r="B555" s="11" t="s">
        <v>551</v>
      </c>
      <c r="C555" s="12">
        <v>0</v>
      </c>
      <c r="D555" s="15">
        <v>109</v>
      </c>
    </row>
    <row r="556" spans="1:4" ht="18" customHeight="1" x14ac:dyDescent="0.2">
      <c r="A556" s="10">
        <v>7</v>
      </c>
      <c r="B556" s="11" t="s">
        <v>552</v>
      </c>
      <c r="C556" s="12">
        <v>0</v>
      </c>
      <c r="D556" s="15">
        <v>23</v>
      </c>
    </row>
    <row r="557" spans="1:4" ht="18" customHeight="1" x14ac:dyDescent="0.2">
      <c r="A557" s="10">
        <v>8</v>
      </c>
      <c r="B557" s="11" t="s">
        <v>553</v>
      </c>
      <c r="C557" s="12">
        <v>0</v>
      </c>
      <c r="D557" s="15">
        <v>154</v>
      </c>
    </row>
    <row r="558" spans="1:4" ht="18" customHeight="1" x14ac:dyDescent="0.2">
      <c r="A558" s="10">
        <v>9</v>
      </c>
      <c r="B558" s="11" t="s">
        <v>554</v>
      </c>
      <c r="C558" s="12">
        <v>0</v>
      </c>
      <c r="D558" s="15">
        <v>34</v>
      </c>
    </row>
    <row r="559" spans="1:4" ht="18" customHeight="1" x14ac:dyDescent="0.2">
      <c r="A559" s="7">
        <v>42</v>
      </c>
      <c r="B559" s="8" t="s">
        <v>555</v>
      </c>
      <c r="C559" s="9">
        <f>SUM(C560:C564)</f>
        <v>0</v>
      </c>
      <c r="D559" s="9">
        <f>SUM(D560:D564)</f>
        <v>167</v>
      </c>
    </row>
    <row r="560" spans="1:4" ht="18" customHeight="1" x14ac:dyDescent="0.2">
      <c r="A560" s="10">
        <v>1</v>
      </c>
      <c r="B560" s="11" t="s">
        <v>556</v>
      </c>
      <c r="C560" s="12">
        <v>0</v>
      </c>
      <c r="D560" s="15">
        <v>38</v>
      </c>
    </row>
    <row r="561" spans="1:4" ht="18" customHeight="1" x14ac:dyDescent="0.2">
      <c r="A561" s="10">
        <v>2</v>
      </c>
      <c r="B561" s="11" t="s">
        <v>557</v>
      </c>
      <c r="C561" s="12">
        <v>0</v>
      </c>
      <c r="D561" s="15">
        <v>37</v>
      </c>
    </row>
    <row r="562" spans="1:4" ht="18" customHeight="1" x14ac:dyDescent="0.2">
      <c r="A562" s="10">
        <v>3</v>
      </c>
      <c r="B562" s="11" t="s">
        <v>558</v>
      </c>
      <c r="C562" s="12">
        <v>0</v>
      </c>
      <c r="D562" s="15">
        <v>23</v>
      </c>
    </row>
    <row r="563" spans="1:4" ht="18" customHeight="1" x14ac:dyDescent="0.2">
      <c r="A563" s="10">
        <v>4</v>
      </c>
      <c r="B563" s="11" t="s">
        <v>559</v>
      </c>
      <c r="C563" s="12">
        <v>0</v>
      </c>
      <c r="D563" s="15">
        <v>46</v>
      </c>
    </row>
    <row r="564" spans="1:4" ht="18" customHeight="1" x14ac:dyDescent="0.2">
      <c r="A564" s="10">
        <v>5</v>
      </c>
      <c r="B564" s="11" t="s">
        <v>560</v>
      </c>
      <c r="C564" s="12">
        <v>0</v>
      </c>
      <c r="D564" s="15">
        <v>23</v>
      </c>
    </row>
    <row r="565" spans="1:4" ht="18" customHeight="1" x14ac:dyDescent="0.2">
      <c r="A565" s="7">
        <v>43</v>
      </c>
      <c r="B565" s="8" t="s">
        <v>561</v>
      </c>
      <c r="C565" s="9">
        <f>SUM(C566:C573)</f>
        <v>0</v>
      </c>
      <c r="D565" s="9">
        <f>SUM(D566:D573)</f>
        <v>200</v>
      </c>
    </row>
    <row r="566" spans="1:4" ht="18" customHeight="1" x14ac:dyDescent="0.2">
      <c r="A566" s="10">
        <v>1</v>
      </c>
      <c r="B566" s="11" t="s">
        <v>562</v>
      </c>
      <c r="C566" s="12">
        <v>0</v>
      </c>
      <c r="D566" s="15">
        <v>42</v>
      </c>
    </row>
    <row r="567" spans="1:4" ht="18" customHeight="1" x14ac:dyDescent="0.2">
      <c r="A567" s="10">
        <v>2</v>
      </c>
      <c r="B567" s="11" t="s">
        <v>563</v>
      </c>
      <c r="C567" s="12">
        <v>0</v>
      </c>
      <c r="D567" s="15">
        <v>25</v>
      </c>
    </row>
    <row r="568" spans="1:4" ht="18" customHeight="1" x14ac:dyDescent="0.2">
      <c r="A568" s="10">
        <v>3</v>
      </c>
      <c r="B568" s="11" t="s">
        <v>564</v>
      </c>
      <c r="C568" s="12">
        <v>0</v>
      </c>
      <c r="D568" s="15">
        <v>39</v>
      </c>
    </row>
    <row r="569" spans="1:4" ht="18" customHeight="1" x14ac:dyDescent="0.2">
      <c r="A569" s="10">
        <v>4</v>
      </c>
      <c r="B569" s="11" t="s">
        <v>565</v>
      </c>
      <c r="C569" s="12">
        <v>0</v>
      </c>
      <c r="D569" s="15">
        <v>7</v>
      </c>
    </row>
    <row r="570" spans="1:4" ht="18" customHeight="1" x14ac:dyDescent="0.2">
      <c r="A570" s="10">
        <v>5</v>
      </c>
      <c r="B570" s="11" t="s">
        <v>566</v>
      </c>
      <c r="C570" s="12">
        <v>0</v>
      </c>
      <c r="D570" s="15">
        <v>67</v>
      </c>
    </row>
    <row r="571" spans="1:4" ht="18" customHeight="1" x14ac:dyDescent="0.2">
      <c r="A571" s="10">
        <v>6</v>
      </c>
      <c r="B571" s="11" t="s">
        <v>567</v>
      </c>
      <c r="C571" s="12">
        <v>0</v>
      </c>
      <c r="D571" s="15">
        <v>6</v>
      </c>
    </row>
    <row r="572" spans="1:4" ht="18" customHeight="1" x14ac:dyDescent="0.2">
      <c r="A572" s="10">
        <v>7</v>
      </c>
      <c r="B572" s="11" t="s">
        <v>568</v>
      </c>
      <c r="C572" s="12">
        <v>0</v>
      </c>
      <c r="D572" s="15">
        <v>4</v>
      </c>
    </row>
    <row r="573" spans="1:4" ht="18" customHeight="1" x14ac:dyDescent="0.2">
      <c r="A573" s="10">
        <v>8</v>
      </c>
      <c r="B573" s="11" t="s">
        <v>569</v>
      </c>
      <c r="C573" s="12">
        <v>0</v>
      </c>
      <c r="D573" s="15">
        <v>10</v>
      </c>
    </row>
    <row r="574" spans="1:4" ht="18" customHeight="1" x14ac:dyDescent="0.2">
      <c r="A574" s="7">
        <v>44</v>
      </c>
      <c r="B574" s="8" t="s">
        <v>570</v>
      </c>
      <c r="C574" s="9">
        <f>SUM(C575:C584)</f>
        <v>0</v>
      </c>
      <c r="D574" s="9">
        <f>SUM(D575:D584)</f>
        <v>168</v>
      </c>
    </row>
    <row r="575" spans="1:4" ht="18" customHeight="1" x14ac:dyDescent="0.2">
      <c r="A575" s="10">
        <v>1</v>
      </c>
      <c r="B575" s="11" t="s">
        <v>571</v>
      </c>
      <c r="C575" s="12">
        <v>0</v>
      </c>
      <c r="D575" s="15">
        <v>7</v>
      </c>
    </row>
    <row r="576" spans="1:4" ht="18" customHeight="1" x14ac:dyDescent="0.2">
      <c r="A576" s="10">
        <v>2</v>
      </c>
      <c r="B576" s="11" t="s">
        <v>572</v>
      </c>
      <c r="C576" s="12">
        <v>0</v>
      </c>
      <c r="D576" s="15">
        <v>28</v>
      </c>
    </row>
    <row r="577" spans="1:4" ht="18" customHeight="1" x14ac:dyDescent="0.2">
      <c r="A577" s="10">
        <v>3</v>
      </c>
      <c r="B577" s="11" t="s">
        <v>573</v>
      </c>
      <c r="C577" s="12">
        <v>0</v>
      </c>
      <c r="D577" s="15">
        <v>11</v>
      </c>
    </row>
    <row r="578" spans="1:4" ht="18" customHeight="1" x14ac:dyDescent="0.2">
      <c r="A578" s="10">
        <v>4</v>
      </c>
      <c r="B578" s="11" t="s">
        <v>574</v>
      </c>
      <c r="C578" s="12">
        <v>0</v>
      </c>
      <c r="D578" s="15">
        <v>32</v>
      </c>
    </row>
    <row r="579" spans="1:4" ht="18" customHeight="1" x14ac:dyDescent="0.2">
      <c r="A579" s="10">
        <v>5</v>
      </c>
      <c r="B579" s="11" t="s">
        <v>575</v>
      </c>
      <c r="C579" s="12">
        <v>0</v>
      </c>
      <c r="D579" s="15">
        <v>31</v>
      </c>
    </row>
    <row r="580" spans="1:4" ht="18" customHeight="1" x14ac:dyDescent="0.2">
      <c r="A580" s="10">
        <v>6</v>
      </c>
      <c r="B580" s="11" t="s">
        <v>576</v>
      </c>
      <c r="C580" s="12">
        <v>0</v>
      </c>
      <c r="D580" s="15">
        <v>8</v>
      </c>
    </row>
    <row r="581" spans="1:4" ht="18" customHeight="1" x14ac:dyDescent="0.2">
      <c r="A581" s="10">
        <v>7</v>
      </c>
      <c r="B581" s="11" t="s">
        <v>577</v>
      </c>
      <c r="C581" s="12">
        <v>0</v>
      </c>
      <c r="D581" s="15">
        <v>24</v>
      </c>
    </row>
    <row r="582" spans="1:4" ht="18" customHeight="1" x14ac:dyDescent="0.2">
      <c r="A582" s="10">
        <v>8</v>
      </c>
      <c r="B582" s="11" t="s">
        <v>578</v>
      </c>
      <c r="C582" s="12">
        <v>0</v>
      </c>
      <c r="D582" s="15">
        <v>11</v>
      </c>
    </row>
    <row r="583" spans="1:4" ht="18" customHeight="1" x14ac:dyDescent="0.2">
      <c r="A583" s="10">
        <v>9</v>
      </c>
      <c r="B583" s="11" t="s">
        <v>579</v>
      </c>
      <c r="C583" s="12">
        <v>0</v>
      </c>
      <c r="D583" s="15">
        <v>2</v>
      </c>
    </row>
    <row r="584" spans="1:4" ht="18" customHeight="1" x14ac:dyDescent="0.2">
      <c r="A584" s="10">
        <v>10</v>
      </c>
      <c r="B584" s="11" t="s">
        <v>580</v>
      </c>
      <c r="C584" s="12">
        <v>0</v>
      </c>
      <c r="D584" s="15">
        <v>14</v>
      </c>
    </row>
    <row r="585" spans="1:4" ht="18" customHeight="1" x14ac:dyDescent="0.2">
      <c r="A585" s="7">
        <v>45</v>
      </c>
      <c r="B585" s="8" t="s">
        <v>581</v>
      </c>
      <c r="C585" s="9">
        <f>SUM(C586:C605)</f>
        <v>0</v>
      </c>
      <c r="D585" s="9">
        <f>SUM(D586:D605)</f>
        <v>3579</v>
      </c>
    </row>
    <row r="586" spans="1:4" ht="18" customHeight="1" x14ac:dyDescent="0.2">
      <c r="A586" s="10">
        <v>1</v>
      </c>
      <c r="B586" s="11" t="s">
        <v>582</v>
      </c>
      <c r="C586" s="12">
        <v>0</v>
      </c>
      <c r="D586" s="15">
        <v>350</v>
      </c>
    </row>
    <row r="587" spans="1:4" ht="18" customHeight="1" x14ac:dyDescent="0.2">
      <c r="A587" s="10">
        <v>2</v>
      </c>
      <c r="B587" s="11" t="s">
        <v>583</v>
      </c>
      <c r="C587" s="12">
        <v>0</v>
      </c>
      <c r="D587" s="15">
        <v>188</v>
      </c>
    </row>
    <row r="588" spans="1:4" ht="18" customHeight="1" x14ac:dyDescent="0.2">
      <c r="A588" s="10">
        <v>3</v>
      </c>
      <c r="B588" s="11" t="s">
        <v>584</v>
      </c>
      <c r="C588" s="12">
        <v>0</v>
      </c>
      <c r="D588" s="15">
        <v>103</v>
      </c>
    </row>
    <row r="589" spans="1:4" ht="18" customHeight="1" x14ac:dyDescent="0.2">
      <c r="A589" s="10">
        <v>4</v>
      </c>
      <c r="B589" s="11" t="s">
        <v>585</v>
      </c>
      <c r="C589" s="12">
        <v>0</v>
      </c>
      <c r="D589" s="15">
        <v>156</v>
      </c>
    </row>
    <row r="590" spans="1:4" ht="18" customHeight="1" x14ac:dyDescent="0.2">
      <c r="A590" s="10">
        <v>5</v>
      </c>
      <c r="B590" s="11" t="s">
        <v>586</v>
      </c>
      <c r="C590" s="12">
        <v>0</v>
      </c>
      <c r="D590" s="15">
        <v>129</v>
      </c>
    </row>
    <row r="591" spans="1:4" ht="18" customHeight="1" x14ac:dyDescent="0.2">
      <c r="A591" s="10">
        <v>6</v>
      </c>
      <c r="B591" s="11" t="s">
        <v>587</v>
      </c>
      <c r="C591" s="12">
        <v>0</v>
      </c>
      <c r="D591" s="15">
        <v>421</v>
      </c>
    </row>
    <row r="592" spans="1:4" ht="18" customHeight="1" x14ac:dyDescent="0.2">
      <c r="A592" s="10">
        <v>7</v>
      </c>
      <c r="B592" s="11" t="s">
        <v>588</v>
      </c>
      <c r="C592" s="12">
        <v>0</v>
      </c>
      <c r="D592" s="15">
        <v>371</v>
      </c>
    </row>
    <row r="593" spans="1:4" ht="18" customHeight="1" x14ac:dyDescent="0.2">
      <c r="A593" s="10">
        <v>8</v>
      </c>
      <c r="B593" s="11" t="s">
        <v>589</v>
      </c>
      <c r="C593" s="12">
        <v>0</v>
      </c>
      <c r="D593" s="15">
        <v>118</v>
      </c>
    </row>
    <row r="594" spans="1:4" ht="18" customHeight="1" x14ac:dyDescent="0.2">
      <c r="A594" s="10">
        <v>9</v>
      </c>
      <c r="B594" s="11" t="s">
        <v>590</v>
      </c>
      <c r="C594" s="12">
        <v>0</v>
      </c>
      <c r="D594" s="15">
        <v>215</v>
      </c>
    </row>
    <row r="595" spans="1:4" ht="18" customHeight="1" x14ac:dyDescent="0.2">
      <c r="A595" s="10">
        <v>10</v>
      </c>
      <c r="B595" s="11" t="s">
        <v>591</v>
      </c>
      <c r="C595" s="12">
        <v>0</v>
      </c>
      <c r="D595" s="15">
        <v>221</v>
      </c>
    </row>
    <row r="596" spans="1:4" ht="18" customHeight="1" x14ac:dyDescent="0.2">
      <c r="A596" s="10">
        <v>11</v>
      </c>
      <c r="B596" s="11" t="s">
        <v>592</v>
      </c>
      <c r="C596" s="12">
        <v>0</v>
      </c>
      <c r="D596" s="15">
        <v>168</v>
      </c>
    </row>
    <row r="597" spans="1:4" ht="18" customHeight="1" x14ac:dyDescent="0.2">
      <c r="A597" s="10">
        <v>12</v>
      </c>
      <c r="B597" s="11" t="s">
        <v>593</v>
      </c>
      <c r="C597" s="12">
        <v>0</v>
      </c>
      <c r="D597" s="15">
        <v>159</v>
      </c>
    </row>
    <row r="598" spans="1:4" ht="18" customHeight="1" x14ac:dyDescent="0.2">
      <c r="A598" s="10">
        <v>13</v>
      </c>
      <c r="B598" s="11" t="s">
        <v>594</v>
      </c>
      <c r="C598" s="12">
        <v>0</v>
      </c>
      <c r="D598" s="15">
        <v>56</v>
      </c>
    </row>
    <row r="599" spans="1:4" ht="18" customHeight="1" x14ac:dyDescent="0.2">
      <c r="A599" s="10">
        <v>14</v>
      </c>
      <c r="B599" s="11" t="s">
        <v>595</v>
      </c>
      <c r="C599" s="12">
        <v>0</v>
      </c>
      <c r="D599" s="15">
        <v>202</v>
      </c>
    </row>
    <row r="600" spans="1:4" ht="18" customHeight="1" x14ac:dyDescent="0.2">
      <c r="A600" s="10">
        <v>15</v>
      </c>
      <c r="B600" s="11" t="s">
        <v>596</v>
      </c>
      <c r="C600" s="12">
        <v>0</v>
      </c>
      <c r="D600" s="15">
        <v>166</v>
      </c>
    </row>
    <row r="601" spans="1:4" ht="18" customHeight="1" x14ac:dyDescent="0.2">
      <c r="A601" s="10">
        <v>16</v>
      </c>
      <c r="B601" s="11" t="s">
        <v>597</v>
      </c>
      <c r="C601" s="12">
        <v>0</v>
      </c>
      <c r="D601" s="15">
        <v>80</v>
      </c>
    </row>
    <row r="602" spans="1:4" ht="18" customHeight="1" x14ac:dyDescent="0.2">
      <c r="A602" s="10">
        <v>17</v>
      </c>
      <c r="B602" s="11" t="s">
        <v>598</v>
      </c>
      <c r="C602" s="12">
        <v>0</v>
      </c>
      <c r="D602" s="15">
        <v>186</v>
      </c>
    </row>
    <row r="603" spans="1:4" ht="18" customHeight="1" x14ac:dyDescent="0.2">
      <c r="A603" s="10">
        <v>18</v>
      </c>
      <c r="B603" s="11" t="s">
        <v>599</v>
      </c>
      <c r="C603" s="12">
        <v>0</v>
      </c>
      <c r="D603" s="15">
        <v>101</v>
      </c>
    </row>
    <row r="604" spans="1:4" ht="18" customHeight="1" x14ac:dyDescent="0.2">
      <c r="A604" s="10">
        <v>19</v>
      </c>
      <c r="B604" s="11" t="s">
        <v>600</v>
      </c>
      <c r="C604" s="12">
        <v>0</v>
      </c>
      <c r="D604" s="15">
        <v>121</v>
      </c>
    </row>
    <row r="605" spans="1:4" ht="18" customHeight="1" x14ac:dyDescent="0.2">
      <c r="A605" s="10">
        <v>20</v>
      </c>
      <c r="B605" s="11" t="s">
        <v>601</v>
      </c>
      <c r="C605" s="12">
        <v>0</v>
      </c>
      <c r="D605" s="15">
        <v>68</v>
      </c>
    </row>
    <row r="606" spans="1:4" ht="18" customHeight="1" x14ac:dyDescent="0.2">
      <c r="A606" s="7">
        <v>46</v>
      </c>
      <c r="B606" s="8" t="s">
        <v>602</v>
      </c>
      <c r="C606" s="9">
        <f>SUM(C607:C617)</f>
        <v>0</v>
      </c>
      <c r="D606" s="9">
        <f>SUM(D607:D617)</f>
        <v>127</v>
      </c>
    </row>
    <row r="607" spans="1:4" ht="18" customHeight="1" x14ac:dyDescent="0.2">
      <c r="A607" s="10">
        <v>1</v>
      </c>
      <c r="B607" s="11" t="s">
        <v>603</v>
      </c>
      <c r="C607" s="12">
        <v>0</v>
      </c>
      <c r="D607" s="15">
        <v>14</v>
      </c>
    </row>
    <row r="608" spans="1:4" ht="18" customHeight="1" x14ac:dyDescent="0.2">
      <c r="A608" s="10">
        <v>2</v>
      </c>
      <c r="B608" s="11" t="s">
        <v>604</v>
      </c>
      <c r="C608" s="12">
        <v>0</v>
      </c>
      <c r="D608" s="15">
        <v>10</v>
      </c>
    </row>
    <row r="609" spans="1:4" ht="18" customHeight="1" x14ac:dyDescent="0.2">
      <c r="A609" s="10">
        <v>3</v>
      </c>
      <c r="B609" s="11" t="s">
        <v>605</v>
      </c>
      <c r="C609" s="12">
        <v>0</v>
      </c>
      <c r="D609" s="15">
        <v>20</v>
      </c>
    </row>
    <row r="610" spans="1:4" ht="18" customHeight="1" x14ac:dyDescent="0.2">
      <c r="A610" s="10">
        <v>4</v>
      </c>
      <c r="B610" s="11" t="s">
        <v>606</v>
      </c>
      <c r="C610" s="12">
        <v>0</v>
      </c>
      <c r="D610" s="15">
        <v>10</v>
      </c>
    </row>
    <row r="611" spans="1:4" ht="18" customHeight="1" x14ac:dyDescent="0.2">
      <c r="A611" s="10">
        <v>5</v>
      </c>
      <c r="B611" s="11" t="s">
        <v>607</v>
      </c>
      <c r="C611" s="12">
        <v>0</v>
      </c>
      <c r="D611" s="15">
        <v>6</v>
      </c>
    </row>
    <row r="612" spans="1:4" ht="18" customHeight="1" x14ac:dyDescent="0.2">
      <c r="A612" s="10">
        <v>6</v>
      </c>
      <c r="B612" s="11" t="s">
        <v>608</v>
      </c>
      <c r="C612" s="12">
        <v>0</v>
      </c>
      <c r="D612" s="15">
        <v>12</v>
      </c>
    </row>
    <row r="613" spans="1:4" ht="18" customHeight="1" x14ac:dyDescent="0.2">
      <c r="A613" s="10">
        <v>7</v>
      </c>
      <c r="B613" s="11" t="s">
        <v>609</v>
      </c>
      <c r="C613" s="12">
        <v>0</v>
      </c>
      <c r="D613" s="15">
        <v>7</v>
      </c>
    </row>
    <row r="614" spans="1:4" ht="18" customHeight="1" x14ac:dyDescent="0.2">
      <c r="A614" s="10">
        <v>8</v>
      </c>
      <c r="B614" s="11" t="s">
        <v>610</v>
      </c>
      <c r="C614" s="12">
        <v>0</v>
      </c>
      <c r="D614" s="15">
        <v>12</v>
      </c>
    </row>
    <row r="615" spans="1:4" ht="18" customHeight="1" x14ac:dyDescent="0.2">
      <c r="A615" s="10">
        <v>9</v>
      </c>
      <c r="B615" s="11" t="s">
        <v>611</v>
      </c>
      <c r="C615" s="12">
        <v>0</v>
      </c>
      <c r="D615" s="15">
        <v>9</v>
      </c>
    </row>
    <row r="616" spans="1:4" ht="18" customHeight="1" x14ac:dyDescent="0.2">
      <c r="A616" s="10">
        <v>10</v>
      </c>
      <c r="B616" s="11" t="s">
        <v>612</v>
      </c>
      <c r="C616" s="12">
        <v>0</v>
      </c>
      <c r="D616" s="15">
        <v>20</v>
      </c>
    </row>
    <row r="617" spans="1:4" ht="18" customHeight="1" x14ac:dyDescent="0.2">
      <c r="A617" s="10">
        <v>11</v>
      </c>
      <c r="B617" s="11" t="s">
        <v>613</v>
      </c>
      <c r="C617" s="12">
        <v>0</v>
      </c>
      <c r="D617" s="15">
        <v>7</v>
      </c>
    </row>
    <row r="618" spans="1:4" ht="18" customHeight="1" x14ac:dyDescent="0.2">
      <c r="A618" s="7">
        <v>47</v>
      </c>
      <c r="B618" s="8" t="s">
        <v>614</v>
      </c>
      <c r="C618" s="9">
        <f>SUM(C619:C631)</f>
        <v>0</v>
      </c>
      <c r="D618" s="9">
        <f>SUM(D619:D631)</f>
        <v>299</v>
      </c>
    </row>
    <row r="619" spans="1:4" ht="18" customHeight="1" x14ac:dyDescent="0.2">
      <c r="A619" s="10">
        <v>1</v>
      </c>
      <c r="B619" s="11" t="s">
        <v>615</v>
      </c>
      <c r="C619" s="12">
        <v>0</v>
      </c>
      <c r="D619" s="15">
        <v>37</v>
      </c>
    </row>
    <row r="620" spans="1:4" ht="18" customHeight="1" x14ac:dyDescent="0.2">
      <c r="A620" s="10">
        <v>2</v>
      </c>
      <c r="B620" s="11" t="s">
        <v>616</v>
      </c>
      <c r="C620" s="12">
        <v>0</v>
      </c>
      <c r="D620" s="15">
        <v>19</v>
      </c>
    </row>
    <row r="621" spans="1:4" ht="18" customHeight="1" x14ac:dyDescent="0.2">
      <c r="A621" s="10">
        <v>3</v>
      </c>
      <c r="B621" s="11" t="s">
        <v>617</v>
      </c>
      <c r="C621" s="12">
        <v>0</v>
      </c>
      <c r="D621" s="15">
        <v>24</v>
      </c>
    </row>
    <row r="622" spans="1:4" ht="18" customHeight="1" x14ac:dyDescent="0.2">
      <c r="A622" s="10">
        <v>4</v>
      </c>
      <c r="B622" s="11" t="s">
        <v>618</v>
      </c>
      <c r="C622" s="12">
        <v>0</v>
      </c>
      <c r="D622" s="15">
        <v>29</v>
      </c>
    </row>
    <row r="623" spans="1:4" ht="18" customHeight="1" x14ac:dyDescent="0.2">
      <c r="A623" s="10">
        <v>5</v>
      </c>
      <c r="B623" s="11" t="s">
        <v>619</v>
      </c>
      <c r="C623" s="12">
        <v>0</v>
      </c>
      <c r="D623" s="15">
        <v>14</v>
      </c>
    </row>
    <row r="624" spans="1:4" ht="18" customHeight="1" x14ac:dyDescent="0.2">
      <c r="A624" s="10">
        <v>6</v>
      </c>
      <c r="B624" s="11" t="s">
        <v>620</v>
      </c>
      <c r="C624" s="12">
        <v>0</v>
      </c>
      <c r="D624" s="15">
        <v>29</v>
      </c>
    </row>
    <row r="625" spans="1:4" ht="18" customHeight="1" x14ac:dyDescent="0.2">
      <c r="A625" s="10">
        <v>7</v>
      </c>
      <c r="B625" s="11" t="s">
        <v>621</v>
      </c>
      <c r="C625" s="12">
        <v>0</v>
      </c>
      <c r="D625" s="15">
        <v>8</v>
      </c>
    </row>
    <row r="626" spans="1:4" ht="18" customHeight="1" x14ac:dyDescent="0.2">
      <c r="A626" s="10">
        <v>8</v>
      </c>
      <c r="B626" s="11" t="s">
        <v>622</v>
      </c>
      <c r="C626" s="12">
        <v>0</v>
      </c>
      <c r="D626" s="15">
        <v>24</v>
      </c>
    </row>
    <row r="627" spans="1:4" ht="18" customHeight="1" x14ac:dyDescent="0.2">
      <c r="A627" s="10">
        <v>9</v>
      </c>
      <c r="B627" s="11" t="s">
        <v>623</v>
      </c>
      <c r="C627" s="12">
        <v>0</v>
      </c>
      <c r="D627" s="15">
        <v>15</v>
      </c>
    </row>
    <row r="628" spans="1:4" ht="18" customHeight="1" x14ac:dyDescent="0.2">
      <c r="A628" s="10">
        <v>10</v>
      </c>
      <c r="B628" s="11" t="s">
        <v>624</v>
      </c>
      <c r="C628" s="12">
        <v>0</v>
      </c>
      <c r="D628" s="15">
        <v>14</v>
      </c>
    </row>
    <row r="629" spans="1:4" ht="18" customHeight="1" x14ac:dyDescent="0.2">
      <c r="A629" s="10">
        <v>11</v>
      </c>
      <c r="B629" s="11" t="s">
        <v>625</v>
      </c>
      <c r="C629" s="12">
        <v>0</v>
      </c>
      <c r="D629" s="15">
        <v>5</v>
      </c>
    </row>
    <row r="630" spans="1:4" ht="18" customHeight="1" x14ac:dyDescent="0.2">
      <c r="A630" s="10">
        <v>12</v>
      </c>
      <c r="B630" s="11" t="s">
        <v>626</v>
      </c>
      <c r="C630" s="12">
        <v>0</v>
      </c>
      <c r="D630" s="15">
        <v>18</v>
      </c>
    </row>
    <row r="631" spans="1:4" ht="18" customHeight="1" x14ac:dyDescent="0.2">
      <c r="A631" s="10">
        <v>13</v>
      </c>
      <c r="B631" s="11" t="s">
        <v>627</v>
      </c>
      <c r="C631" s="12">
        <v>0</v>
      </c>
      <c r="D631" s="15">
        <v>63</v>
      </c>
    </row>
    <row r="632" spans="1:4" ht="18" customHeight="1" x14ac:dyDescent="0.2">
      <c r="A632" s="7">
        <v>48</v>
      </c>
      <c r="B632" s="8" t="s">
        <v>628</v>
      </c>
      <c r="C632" s="9">
        <f>SUM(C633:C640)</f>
        <v>0</v>
      </c>
      <c r="D632" s="9">
        <f>SUM(D633:D640)</f>
        <v>301</v>
      </c>
    </row>
    <row r="633" spans="1:4" ht="18" customHeight="1" x14ac:dyDescent="0.2">
      <c r="A633" s="10">
        <v>1</v>
      </c>
      <c r="B633" s="11" t="s">
        <v>629</v>
      </c>
      <c r="C633" s="12">
        <v>0</v>
      </c>
      <c r="D633" s="15">
        <v>60</v>
      </c>
    </row>
    <row r="634" spans="1:4" ht="18" customHeight="1" x14ac:dyDescent="0.2">
      <c r="A634" s="10">
        <v>2</v>
      </c>
      <c r="B634" s="11" t="s">
        <v>630</v>
      </c>
      <c r="C634" s="12">
        <v>0</v>
      </c>
      <c r="D634" s="15">
        <v>54</v>
      </c>
    </row>
    <row r="635" spans="1:4" ht="18" customHeight="1" x14ac:dyDescent="0.2">
      <c r="A635" s="10">
        <v>3</v>
      </c>
      <c r="B635" s="11" t="s">
        <v>631</v>
      </c>
      <c r="C635" s="12">
        <v>0</v>
      </c>
      <c r="D635" s="15">
        <v>16</v>
      </c>
    </row>
    <row r="636" spans="1:4" ht="18" customHeight="1" x14ac:dyDescent="0.2">
      <c r="A636" s="10">
        <v>4</v>
      </c>
      <c r="B636" s="11" t="s">
        <v>632</v>
      </c>
      <c r="C636" s="12">
        <v>0</v>
      </c>
      <c r="D636" s="15">
        <v>85</v>
      </c>
    </row>
    <row r="637" spans="1:4" ht="18" customHeight="1" x14ac:dyDescent="0.2">
      <c r="A637" s="10">
        <v>5</v>
      </c>
      <c r="B637" s="11" t="s">
        <v>633</v>
      </c>
      <c r="C637" s="12">
        <v>0</v>
      </c>
      <c r="D637" s="15">
        <v>30</v>
      </c>
    </row>
    <row r="638" spans="1:4" ht="18" customHeight="1" x14ac:dyDescent="0.2">
      <c r="A638" s="10">
        <v>6</v>
      </c>
      <c r="B638" s="11" t="s">
        <v>634</v>
      </c>
      <c r="C638" s="12">
        <v>0</v>
      </c>
      <c r="D638" s="15">
        <v>13</v>
      </c>
    </row>
    <row r="639" spans="1:4" ht="18" customHeight="1" x14ac:dyDescent="0.2">
      <c r="A639" s="10">
        <v>7</v>
      </c>
      <c r="B639" s="11" t="s">
        <v>635</v>
      </c>
      <c r="C639" s="12">
        <v>0</v>
      </c>
      <c r="D639" s="15">
        <v>13</v>
      </c>
    </row>
    <row r="640" spans="1:4" ht="18" customHeight="1" x14ac:dyDescent="0.2">
      <c r="A640" s="10">
        <v>8</v>
      </c>
      <c r="B640" s="11" t="s">
        <v>636</v>
      </c>
      <c r="C640" s="12">
        <v>0</v>
      </c>
      <c r="D640" s="15">
        <v>30</v>
      </c>
    </row>
    <row r="641" spans="1:4" ht="18" customHeight="1" x14ac:dyDescent="0.2">
      <c r="A641" s="7">
        <v>49</v>
      </c>
      <c r="B641" s="8" t="s">
        <v>637</v>
      </c>
      <c r="C641" s="9">
        <f>SUM(C642:C663)</f>
        <v>0</v>
      </c>
      <c r="D641" s="9">
        <f>SUM(D642:D663)</f>
        <v>375</v>
      </c>
    </row>
    <row r="642" spans="1:4" ht="18" customHeight="1" x14ac:dyDescent="0.2">
      <c r="A642" s="10">
        <v>1</v>
      </c>
      <c r="B642" s="11" t="s">
        <v>638</v>
      </c>
      <c r="C642" s="12">
        <v>0</v>
      </c>
      <c r="D642" s="15">
        <v>21</v>
      </c>
    </row>
    <row r="643" spans="1:4" ht="18" customHeight="1" x14ac:dyDescent="0.2">
      <c r="A643" s="10">
        <v>2</v>
      </c>
      <c r="B643" s="11" t="s">
        <v>639</v>
      </c>
      <c r="C643" s="12">
        <v>0</v>
      </c>
      <c r="D643" s="15">
        <v>15</v>
      </c>
    </row>
    <row r="644" spans="1:4" ht="18" customHeight="1" x14ac:dyDescent="0.2">
      <c r="A644" s="10">
        <v>3</v>
      </c>
      <c r="B644" s="11" t="s">
        <v>640</v>
      </c>
      <c r="C644" s="12">
        <v>0</v>
      </c>
      <c r="D644" s="15">
        <v>30</v>
      </c>
    </row>
    <row r="645" spans="1:4" ht="18" customHeight="1" x14ac:dyDescent="0.2">
      <c r="A645" s="10">
        <v>4</v>
      </c>
      <c r="B645" s="11" t="s">
        <v>641</v>
      </c>
      <c r="C645" s="12">
        <v>0</v>
      </c>
      <c r="D645" s="15">
        <v>41</v>
      </c>
    </row>
    <row r="646" spans="1:4" ht="18" customHeight="1" x14ac:dyDescent="0.2">
      <c r="A646" s="10">
        <v>5</v>
      </c>
      <c r="B646" s="11" t="s">
        <v>642</v>
      </c>
      <c r="C646" s="12">
        <v>0</v>
      </c>
      <c r="D646" s="15">
        <v>29</v>
      </c>
    </row>
    <row r="647" spans="1:4" ht="18" customHeight="1" x14ac:dyDescent="0.2">
      <c r="A647" s="10">
        <v>6</v>
      </c>
      <c r="B647" s="11" t="s">
        <v>643</v>
      </c>
      <c r="C647" s="12">
        <v>0</v>
      </c>
      <c r="D647" s="15">
        <v>32</v>
      </c>
    </row>
    <row r="648" spans="1:4" ht="18" customHeight="1" x14ac:dyDescent="0.2">
      <c r="A648" s="10">
        <v>7</v>
      </c>
      <c r="B648" s="11" t="s">
        <v>644</v>
      </c>
      <c r="C648" s="12">
        <v>0</v>
      </c>
      <c r="D648" s="15">
        <v>15</v>
      </c>
    </row>
    <row r="649" spans="1:4" ht="18" customHeight="1" x14ac:dyDescent="0.2">
      <c r="A649" s="10">
        <v>8</v>
      </c>
      <c r="B649" s="11" t="s">
        <v>645</v>
      </c>
      <c r="C649" s="12">
        <v>0</v>
      </c>
      <c r="D649" s="15">
        <v>25</v>
      </c>
    </row>
    <row r="650" spans="1:4" ht="18" customHeight="1" x14ac:dyDescent="0.2">
      <c r="A650" s="10">
        <v>9</v>
      </c>
      <c r="B650" s="11" t="s">
        <v>646</v>
      </c>
      <c r="C650" s="12">
        <v>0</v>
      </c>
      <c r="D650" s="15">
        <v>20</v>
      </c>
    </row>
    <row r="651" spans="1:4" ht="18" customHeight="1" x14ac:dyDescent="0.2">
      <c r="A651" s="10">
        <v>10</v>
      </c>
      <c r="B651" s="11" t="s">
        <v>647</v>
      </c>
      <c r="C651" s="12">
        <v>0</v>
      </c>
      <c r="D651" s="15">
        <v>20</v>
      </c>
    </row>
    <row r="652" spans="1:4" ht="18" customHeight="1" x14ac:dyDescent="0.2">
      <c r="A652" s="10">
        <v>11</v>
      </c>
      <c r="B652" s="11" t="s">
        <v>648</v>
      </c>
      <c r="C652" s="12">
        <v>0</v>
      </c>
      <c r="D652" s="15">
        <v>6</v>
      </c>
    </row>
    <row r="653" spans="1:4" ht="18" customHeight="1" x14ac:dyDescent="0.2">
      <c r="A653" s="10">
        <v>12</v>
      </c>
      <c r="B653" s="11" t="s">
        <v>649</v>
      </c>
      <c r="C653" s="12">
        <v>0</v>
      </c>
      <c r="D653" s="15">
        <v>11</v>
      </c>
    </row>
    <row r="654" spans="1:4" ht="18" customHeight="1" x14ac:dyDescent="0.2">
      <c r="A654" s="10">
        <v>13</v>
      </c>
      <c r="B654" s="11" t="s">
        <v>650</v>
      </c>
      <c r="C654" s="12">
        <v>0</v>
      </c>
      <c r="D654" s="15">
        <v>10</v>
      </c>
    </row>
    <row r="655" spans="1:4" ht="18" customHeight="1" x14ac:dyDescent="0.2">
      <c r="A655" s="10">
        <v>14</v>
      </c>
      <c r="B655" s="11" t="s">
        <v>651</v>
      </c>
      <c r="C655" s="12">
        <v>0</v>
      </c>
      <c r="D655" s="15">
        <v>9</v>
      </c>
    </row>
    <row r="656" spans="1:4" ht="18" customHeight="1" x14ac:dyDescent="0.2">
      <c r="A656" s="10">
        <v>15</v>
      </c>
      <c r="B656" s="11" t="s">
        <v>652</v>
      </c>
      <c r="C656" s="12">
        <v>0</v>
      </c>
      <c r="D656" s="15">
        <v>8</v>
      </c>
    </row>
    <row r="657" spans="1:4" ht="18" customHeight="1" x14ac:dyDescent="0.2">
      <c r="A657" s="10">
        <v>16</v>
      </c>
      <c r="B657" s="11" t="s">
        <v>653</v>
      </c>
      <c r="C657" s="12">
        <v>0</v>
      </c>
      <c r="D657" s="15">
        <v>12</v>
      </c>
    </row>
    <row r="658" spans="1:4" ht="18" customHeight="1" x14ac:dyDescent="0.2">
      <c r="A658" s="10">
        <v>17</v>
      </c>
      <c r="B658" s="11" t="s">
        <v>654</v>
      </c>
      <c r="C658" s="12">
        <v>0</v>
      </c>
      <c r="D658" s="15">
        <v>13</v>
      </c>
    </row>
    <row r="659" spans="1:4" ht="18" customHeight="1" x14ac:dyDescent="0.2">
      <c r="A659" s="10">
        <v>18</v>
      </c>
      <c r="B659" s="11" t="s">
        <v>655</v>
      </c>
      <c r="C659" s="12">
        <v>0</v>
      </c>
      <c r="D659" s="15">
        <v>9</v>
      </c>
    </row>
    <row r="660" spans="1:4" ht="18" customHeight="1" x14ac:dyDescent="0.2">
      <c r="A660" s="10">
        <v>19</v>
      </c>
      <c r="B660" s="11" t="s">
        <v>656</v>
      </c>
      <c r="C660" s="12">
        <v>0</v>
      </c>
      <c r="D660" s="15">
        <v>22</v>
      </c>
    </row>
    <row r="661" spans="1:4" ht="18" customHeight="1" x14ac:dyDescent="0.2">
      <c r="A661" s="10">
        <v>20</v>
      </c>
      <c r="B661" s="11" t="s">
        <v>657</v>
      </c>
      <c r="C661" s="12">
        <v>0</v>
      </c>
      <c r="D661" s="15">
        <v>14</v>
      </c>
    </row>
    <row r="662" spans="1:4" ht="18" customHeight="1" x14ac:dyDescent="0.2">
      <c r="A662" s="10">
        <v>21</v>
      </c>
      <c r="B662" s="11" t="s">
        <v>658</v>
      </c>
      <c r="C662" s="12">
        <v>0</v>
      </c>
      <c r="D662" s="15">
        <v>6</v>
      </c>
    </row>
    <row r="663" spans="1:4" ht="18" customHeight="1" x14ac:dyDescent="0.2">
      <c r="A663" s="10">
        <v>22</v>
      </c>
      <c r="B663" s="11" t="s">
        <v>659</v>
      </c>
      <c r="C663" s="12">
        <v>0</v>
      </c>
      <c r="D663" s="15">
        <v>7</v>
      </c>
    </row>
    <row r="664" spans="1:4" ht="18" customHeight="1" x14ac:dyDescent="0.2">
      <c r="A664" s="7">
        <v>50</v>
      </c>
      <c r="B664" s="8" t="s">
        <v>660</v>
      </c>
      <c r="C664" s="9">
        <f>SUM(C665:C682)</f>
        <v>0</v>
      </c>
      <c r="D664" s="9">
        <f>SUM(D665:D682)</f>
        <v>518</v>
      </c>
    </row>
    <row r="665" spans="1:4" ht="18" customHeight="1" x14ac:dyDescent="0.2">
      <c r="A665" s="10">
        <v>1</v>
      </c>
      <c r="B665" s="11" t="s">
        <v>661</v>
      </c>
      <c r="C665" s="12">
        <v>0</v>
      </c>
      <c r="D665" s="15">
        <v>80</v>
      </c>
    </row>
    <row r="666" spans="1:4" ht="18" customHeight="1" x14ac:dyDescent="0.2">
      <c r="A666" s="10">
        <v>2</v>
      </c>
      <c r="B666" s="11" t="s">
        <v>662</v>
      </c>
      <c r="C666" s="12">
        <v>0</v>
      </c>
      <c r="D666" s="15">
        <v>28</v>
      </c>
    </row>
    <row r="667" spans="1:4" ht="18" customHeight="1" x14ac:dyDescent="0.2">
      <c r="A667" s="10">
        <v>3</v>
      </c>
      <c r="B667" s="11" t="s">
        <v>663</v>
      </c>
      <c r="C667" s="12">
        <v>0</v>
      </c>
      <c r="D667" s="15">
        <v>14</v>
      </c>
    </row>
    <row r="668" spans="1:4" ht="18" customHeight="1" x14ac:dyDescent="0.2">
      <c r="A668" s="10">
        <v>4</v>
      </c>
      <c r="B668" s="11" t="s">
        <v>664</v>
      </c>
      <c r="C668" s="12">
        <v>0</v>
      </c>
      <c r="D668" s="15">
        <v>74</v>
      </c>
    </row>
    <row r="669" spans="1:4" ht="18" customHeight="1" x14ac:dyDescent="0.2">
      <c r="A669" s="10">
        <v>5</v>
      </c>
      <c r="B669" s="11" t="s">
        <v>665</v>
      </c>
      <c r="C669" s="12">
        <v>0</v>
      </c>
      <c r="D669" s="15">
        <v>12</v>
      </c>
    </row>
    <row r="670" spans="1:4" ht="18" customHeight="1" x14ac:dyDescent="0.2">
      <c r="A670" s="10">
        <v>6</v>
      </c>
      <c r="B670" s="11" t="s">
        <v>666</v>
      </c>
      <c r="C670" s="12">
        <v>0</v>
      </c>
      <c r="D670" s="15">
        <v>31</v>
      </c>
    </row>
    <row r="671" spans="1:4" ht="18" customHeight="1" x14ac:dyDescent="0.2">
      <c r="A671" s="10">
        <v>7</v>
      </c>
      <c r="B671" s="11" t="s">
        <v>667</v>
      </c>
      <c r="C671" s="12">
        <v>0</v>
      </c>
      <c r="D671" s="15">
        <v>8</v>
      </c>
    </row>
    <row r="672" spans="1:4" ht="18" customHeight="1" x14ac:dyDescent="0.2">
      <c r="A672" s="10">
        <v>8</v>
      </c>
      <c r="B672" s="11" t="s">
        <v>668</v>
      </c>
      <c r="C672" s="12">
        <v>0</v>
      </c>
      <c r="D672" s="15">
        <v>33</v>
      </c>
    </row>
    <row r="673" spans="1:4" ht="18" customHeight="1" x14ac:dyDescent="0.2">
      <c r="A673" s="10">
        <v>9</v>
      </c>
      <c r="B673" s="11" t="s">
        <v>669</v>
      </c>
      <c r="C673" s="12">
        <v>0</v>
      </c>
      <c r="D673" s="15">
        <v>9</v>
      </c>
    </row>
    <row r="674" spans="1:4" ht="18" customHeight="1" x14ac:dyDescent="0.2">
      <c r="A674" s="10">
        <v>10</v>
      </c>
      <c r="B674" s="11" t="s">
        <v>670</v>
      </c>
      <c r="C674" s="12">
        <v>0</v>
      </c>
      <c r="D674" s="15">
        <v>2</v>
      </c>
    </row>
    <row r="675" spans="1:4" ht="18" customHeight="1" x14ac:dyDescent="0.2">
      <c r="A675" s="10">
        <v>11</v>
      </c>
      <c r="B675" s="11" t="s">
        <v>671</v>
      </c>
      <c r="C675" s="12">
        <v>0</v>
      </c>
      <c r="D675" s="15">
        <v>13</v>
      </c>
    </row>
    <row r="676" spans="1:4" ht="18" customHeight="1" x14ac:dyDescent="0.2">
      <c r="A676" s="10">
        <v>12</v>
      </c>
      <c r="B676" s="11" t="s">
        <v>672</v>
      </c>
      <c r="C676" s="12">
        <v>0</v>
      </c>
      <c r="D676" s="15">
        <v>17</v>
      </c>
    </row>
    <row r="677" spans="1:4" ht="18" customHeight="1" x14ac:dyDescent="0.2">
      <c r="A677" s="10">
        <v>13</v>
      </c>
      <c r="B677" s="11" t="s">
        <v>673</v>
      </c>
      <c r="C677" s="12">
        <v>0</v>
      </c>
      <c r="D677" s="15">
        <v>43</v>
      </c>
    </row>
    <row r="678" spans="1:4" ht="18" customHeight="1" x14ac:dyDescent="0.2">
      <c r="A678" s="10">
        <v>14</v>
      </c>
      <c r="B678" s="11" t="s">
        <v>674</v>
      </c>
      <c r="C678" s="12">
        <v>0</v>
      </c>
      <c r="D678" s="15">
        <v>31</v>
      </c>
    </row>
    <row r="679" spans="1:4" ht="18" customHeight="1" x14ac:dyDescent="0.2">
      <c r="A679" s="10">
        <v>15</v>
      </c>
      <c r="B679" s="11" t="s">
        <v>675</v>
      </c>
      <c r="C679" s="12">
        <v>0</v>
      </c>
      <c r="D679" s="15">
        <v>84</v>
      </c>
    </row>
    <row r="680" spans="1:4" ht="18" customHeight="1" x14ac:dyDescent="0.2">
      <c r="A680" s="10">
        <v>16</v>
      </c>
      <c r="B680" s="11" t="s">
        <v>676</v>
      </c>
      <c r="C680" s="12">
        <v>0</v>
      </c>
      <c r="D680" s="15">
        <v>7</v>
      </c>
    </row>
    <row r="681" spans="1:4" ht="18" customHeight="1" x14ac:dyDescent="0.2">
      <c r="A681" s="10">
        <v>17</v>
      </c>
      <c r="B681" s="11" t="s">
        <v>677</v>
      </c>
      <c r="C681" s="12">
        <v>0</v>
      </c>
      <c r="D681" s="15">
        <v>24</v>
      </c>
    </row>
    <row r="682" spans="1:4" ht="18" customHeight="1" x14ac:dyDescent="0.2">
      <c r="A682" s="10">
        <v>18</v>
      </c>
      <c r="B682" s="11" t="s">
        <v>678</v>
      </c>
      <c r="C682" s="12">
        <v>0</v>
      </c>
      <c r="D682" s="15">
        <v>8</v>
      </c>
    </row>
    <row r="683" spans="1:4" ht="18" customHeight="1" x14ac:dyDescent="0.2">
      <c r="A683" s="7">
        <v>51</v>
      </c>
      <c r="B683" s="8" t="s">
        <v>679</v>
      </c>
      <c r="C683" s="9">
        <f>SUM(C684:C699)</f>
        <v>0</v>
      </c>
      <c r="D683" s="9">
        <f>SUM(D684:D699)</f>
        <v>112</v>
      </c>
    </row>
    <row r="684" spans="1:4" ht="18" customHeight="1" x14ac:dyDescent="0.2">
      <c r="A684" s="10">
        <v>1</v>
      </c>
      <c r="B684" s="11" t="s">
        <v>680</v>
      </c>
      <c r="C684" s="12">
        <v>0</v>
      </c>
      <c r="D684" s="15">
        <v>2</v>
      </c>
    </row>
    <row r="685" spans="1:4" ht="18" customHeight="1" x14ac:dyDescent="0.2">
      <c r="A685" s="10">
        <v>2</v>
      </c>
      <c r="B685" s="11" t="s">
        <v>681</v>
      </c>
      <c r="C685" s="12">
        <v>0</v>
      </c>
      <c r="D685" s="15">
        <v>3</v>
      </c>
    </row>
    <row r="686" spans="1:4" ht="18" customHeight="1" x14ac:dyDescent="0.2">
      <c r="A686" s="10">
        <v>3</v>
      </c>
      <c r="B686" s="11" t="s">
        <v>682</v>
      </c>
      <c r="C686" s="12">
        <v>0</v>
      </c>
      <c r="D686" s="15">
        <v>9</v>
      </c>
    </row>
    <row r="687" spans="1:4" ht="18" customHeight="1" x14ac:dyDescent="0.2">
      <c r="A687" s="10">
        <v>4</v>
      </c>
      <c r="B687" s="11" t="s">
        <v>683</v>
      </c>
      <c r="C687" s="12">
        <v>0</v>
      </c>
      <c r="D687" s="15">
        <v>11</v>
      </c>
    </row>
    <row r="688" spans="1:4" ht="18" customHeight="1" x14ac:dyDescent="0.2">
      <c r="A688" s="10">
        <v>5</v>
      </c>
      <c r="B688" s="11" t="s">
        <v>684</v>
      </c>
      <c r="C688" s="12">
        <v>0</v>
      </c>
      <c r="D688" s="15">
        <v>10</v>
      </c>
    </row>
    <row r="689" spans="1:4" ht="18" customHeight="1" x14ac:dyDescent="0.2">
      <c r="A689" s="10">
        <v>6</v>
      </c>
      <c r="B689" s="11" t="s">
        <v>685</v>
      </c>
      <c r="C689" s="12">
        <v>0</v>
      </c>
      <c r="D689" s="15">
        <v>10</v>
      </c>
    </row>
    <row r="690" spans="1:4" ht="18" customHeight="1" x14ac:dyDescent="0.2">
      <c r="A690" s="10">
        <v>7</v>
      </c>
      <c r="B690" s="11" t="s">
        <v>686</v>
      </c>
      <c r="C690" s="12">
        <v>0</v>
      </c>
      <c r="D690" s="15">
        <v>20</v>
      </c>
    </row>
    <row r="691" spans="1:4" ht="18" customHeight="1" x14ac:dyDescent="0.2">
      <c r="A691" s="10">
        <v>8</v>
      </c>
      <c r="B691" s="11" t="s">
        <v>687</v>
      </c>
      <c r="C691" s="12">
        <v>0</v>
      </c>
      <c r="D691" s="15">
        <v>4</v>
      </c>
    </row>
    <row r="692" spans="1:4" ht="18" customHeight="1" x14ac:dyDescent="0.2">
      <c r="A692" s="10">
        <v>9</v>
      </c>
      <c r="B692" s="11" t="s">
        <v>688</v>
      </c>
      <c r="C692" s="12">
        <v>0</v>
      </c>
      <c r="D692" s="15">
        <v>11</v>
      </c>
    </row>
    <row r="693" spans="1:4" ht="18" customHeight="1" x14ac:dyDescent="0.2">
      <c r="A693" s="10">
        <v>10</v>
      </c>
      <c r="B693" s="11" t="s">
        <v>689</v>
      </c>
      <c r="C693" s="12">
        <v>0</v>
      </c>
      <c r="D693" s="15">
        <v>5</v>
      </c>
    </row>
    <row r="694" spans="1:4" ht="18" customHeight="1" x14ac:dyDescent="0.2">
      <c r="A694" s="10">
        <v>11</v>
      </c>
      <c r="B694" s="11" t="s">
        <v>690</v>
      </c>
      <c r="C694" s="12">
        <v>0</v>
      </c>
      <c r="D694" s="15">
        <v>3</v>
      </c>
    </row>
    <row r="695" spans="1:4" ht="18" customHeight="1" x14ac:dyDescent="0.2">
      <c r="A695" s="10">
        <v>12</v>
      </c>
      <c r="B695" s="11" t="s">
        <v>691</v>
      </c>
      <c r="C695" s="12">
        <v>0</v>
      </c>
      <c r="D695" s="15">
        <v>3</v>
      </c>
    </row>
    <row r="696" spans="1:4" ht="18" customHeight="1" x14ac:dyDescent="0.2">
      <c r="A696" s="10">
        <v>13</v>
      </c>
      <c r="B696" s="11" t="s">
        <v>692</v>
      </c>
      <c r="C696" s="12">
        <v>0</v>
      </c>
      <c r="D696" s="15">
        <v>4</v>
      </c>
    </row>
    <row r="697" spans="1:4" ht="18" customHeight="1" x14ac:dyDescent="0.2">
      <c r="A697" s="10">
        <v>14</v>
      </c>
      <c r="B697" s="11" t="s">
        <v>693</v>
      </c>
      <c r="C697" s="12">
        <v>0</v>
      </c>
      <c r="D697" s="15">
        <v>11</v>
      </c>
    </row>
    <row r="698" spans="1:4" ht="18" customHeight="1" x14ac:dyDescent="0.2">
      <c r="A698" s="10">
        <v>15</v>
      </c>
      <c r="B698" s="11" t="s">
        <v>694</v>
      </c>
      <c r="C698" s="12">
        <v>0</v>
      </c>
      <c r="D698" s="15">
        <v>4</v>
      </c>
    </row>
    <row r="699" spans="1:4" ht="18" customHeight="1" x14ac:dyDescent="0.2">
      <c r="A699" s="10">
        <v>16</v>
      </c>
      <c r="B699" s="11" t="s">
        <v>695</v>
      </c>
      <c r="C699" s="12">
        <v>0</v>
      </c>
      <c r="D699" s="15">
        <v>2</v>
      </c>
    </row>
    <row r="700" spans="1:4" ht="18" customHeight="1" x14ac:dyDescent="0.2">
      <c r="A700" s="7">
        <v>52</v>
      </c>
      <c r="B700" s="8" t="s">
        <v>696</v>
      </c>
      <c r="C700" s="9">
        <f>SUM(C701:C707)</f>
        <v>0</v>
      </c>
      <c r="D700" s="9">
        <f>SUM(D701:D707)</f>
        <v>109</v>
      </c>
    </row>
    <row r="701" spans="1:4" ht="18" customHeight="1" x14ac:dyDescent="0.2">
      <c r="A701" s="10">
        <v>1</v>
      </c>
      <c r="B701" s="11" t="s">
        <v>697</v>
      </c>
      <c r="C701" s="12">
        <v>0</v>
      </c>
      <c r="D701" s="15">
        <v>9</v>
      </c>
    </row>
    <row r="702" spans="1:4" ht="18" customHeight="1" x14ac:dyDescent="0.2">
      <c r="A702" s="10">
        <v>2</v>
      </c>
      <c r="B702" s="11" t="s">
        <v>698</v>
      </c>
      <c r="C702" s="12">
        <v>0</v>
      </c>
      <c r="D702" s="15">
        <v>16</v>
      </c>
    </row>
    <row r="703" spans="1:4" ht="18" customHeight="1" x14ac:dyDescent="0.2">
      <c r="A703" s="10">
        <v>3</v>
      </c>
      <c r="B703" s="11" t="s">
        <v>699</v>
      </c>
      <c r="C703" s="12">
        <v>0</v>
      </c>
      <c r="D703" s="15">
        <v>12</v>
      </c>
    </row>
    <row r="704" spans="1:4" ht="18" customHeight="1" x14ac:dyDescent="0.2">
      <c r="A704" s="10">
        <v>4</v>
      </c>
      <c r="B704" s="11" t="s">
        <v>700</v>
      </c>
      <c r="C704" s="12">
        <v>0</v>
      </c>
      <c r="D704" s="15">
        <v>21</v>
      </c>
    </row>
    <row r="705" spans="1:4" ht="18" customHeight="1" x14ac:dyDescent="0.2">
      <c r="A705" s="10">
        <v>5</v>
      </c>
      <c r="B705" s="11" t="s">
        <v>701</v>
      </c>
      <c r="C705" s="12">
        <v>0</v>
      </c>
      <c r="D705" s="15">
        <v>13</v>
      </c>
    </row>
    <row r="706" spans="1:4" ht="18" customHeight="1" x14ac:dyDescent="0.2">
      <c r="A706" s="10">
        <v>6</v>
      </c>
      <c r="B706" s="11" t="s">
        <v>702</v>
      </c>
      <c r="C706" s="12">
        <v>0</v>
      </c>
      <c r="D706" s="15">
        <v>17</v>
      </c>
    </row>
    <row r="707" spans="1:4" ht="18" customHeight="1" x14ac:dyDescent="0.2">
      <c r="A707" s="10">
        <v>7</v>
      </c>
      <c r="B707" s="11" t="s">
        <v>703</v>
      </c>
      <c r="C707" s="12">
        <v>0</v>
      </c>
      <c r="D707" s="15">
        <v>21</v>
      </c>
    </row>
    <row r="708" spans="1:4" ht="18" customHeight="1" x14ac:dyDescent="0.2">
      <c r="A708" s="7">
        <v>53</v>
      </c>
      <c r="B708" s="8" t="s">
        <v>704</v>
      </c>
      <c r="C708" s="9">
        <f>SUM(C709:C714)</f>
        <v>0</v>
      </c>
      <c r="D708" s="9">
        <f>SUM(D709:D714)</f>
        <v>102</v>
      </c>
    </row>
    <row r="709" spans="1:4" ht="18" customHeight="1" x14ac:dyDescent="0.2">
      <c r="A709" s="10">
        <v>1</v>
      </c>
      <c r="B709" s="11" t="s">
        <v>705</v>
      </c>
      <c r="C709" s="12">
        <v>0</v>
      </c>
      <c r="D709" s="15">
        <v>31</v>
      </c>
    </row>
    <row r="710" spans="1:4" ht="18" customHeight="1" x14ac:dyDescent="0.2">
      <c r="A710" s="10">
        <v>2</v>
      </c>
      <c r="B710" s="11" t="s">
        <v>706</v>
      </c>
      <c r="C710" s="12">
        <v>0</v>
      </c>
      <c r="D710" s="15">
        <v>7</v>
      </c>
    </row>
    <row r="711" spans="1:4" ht="18" customHeight="1" x14ac:dyDescent="0.2">
      <c r="A711" s="10">
        <v>3</v>
      </c>
      <c r="B711" s="11" t="s">
        <v>707</v>
      </c>
      <c r="C711" s="12">
        <v>0</v>
      </c>
      <c r="D711" s="15">
        <v>14</v>
      </c>
    </row>
    <row r="712" spans="1:4" ht="18" customHeight="1" x14ac:dyDescent="0.2">
      <c r="A712" s="10">
        <v>4</v>
      </c>
      <c r="B712" s="11" t="s">
        <v>708</v>
      </c>
      <c r="C712" s="12">
        <v>0</v>
      </c>
      <c r="D712" s="15">
        <v>28</v>
      </c>
    </row>
    <row r="713" spans="1:4" ht="18" customHeight="1" x14ac:dyDescent="0.2">
      <c r="A713" s="10">
        <v>5</v>
      </c>
      <c r="B713" s="11" t="s">
        <v>709</v>
      </c>
      <c r="C713" s="12">
        <v>0</v>
      </c>
      <c r="D713" s="15">
        <v>17</v>
      </c>
    </row>
    <row r="714" spans="1:4" ht="18" customHeight="1" x14ac:dyDescent="0.2">
      <c r="A714" s="10">
        <v>6</v>
      </c>
      <c r="B714" s="11" t="s">
        <v>710</v>
      </c>
      <c r="C714" s="12">
        <v>0</v>
      </c>
      <c r="D714" s="15">
        <v>5</v>
      </c>
    </row>
    <row r="715" spans="1:4" ht="18" customHeight="1" x14ac:dyDescent="0.2">
      <c r="A715" s="7">
        <v>54</v>
      </c>
      <c r="B715" s="8" t="s">
        <v>711</v>
      </c>
      <c r="C715" s="9">
        <f>SUM(C716:C718)</f>
        <v>0</v>
      </c>
      <c r="D715" s="9">
        <f>SUM(D716:D718)</f>
        <v>116</v>
      </c>
    </row>
    <row r="716" spans="1:4" ht="18" customHeight="1" x14ac:dyDescent="0.2">
      <c r="A716" s="10">
        <v>1</v>
      </c>
      <c r="B716" s="11" t="s">
        <v>712</v>
      </c>
      <c r="C716" s="12">
        <v>0</v>
      </c>
      <c r="D716" s="15">
        <v>77</v>
      </c>
    </row>
    <row r="717" spans="1:4" ht="18" customHeight="1" x14ac:dyDescent="0.2">
      <c r="A717" s="10">
        <v>2</v>
      </c>
      <c r="B717" s="11" t="s">
        <v>713</v>
      </c>
      <c r="C717" s="12">
        <v>0</v>
      </c>
      <c r="D717" s="15">
        <v>23</v>
      </c>
    </row>
    <row r="718" spans="1:4" ht="18" customHeight="1" x14ac:dyDescent="0.2">
      <c r="A718" s="10">
        <v>3</v>
      </c>
      <c r="B718" s="11" t="s">
        <v>714</v>
      </c>
      <c r="C718" s="12">
        <v>0</v>
      </c>
      <c r="D718" s="15">
        <v>16</v>
      </c>
    </row>
    <row r="719" spans="1:4" ht="18" customHeight="1" x14ac:dyDescent="0.2">
      <c r="A719" s="7">
        <v>55</v>
      </c>
      <c r="B719" s="8" t="s">
        <v>715</v>
      </c>
      <c r="C719" s="9">
        <f>SUM(C720:C722)</f>
        <v>0</v>
      </c>
      <c r="D719" s="9">
        <f>SUM(D720:D722)</f>
        <v>40</v>
      </c>
    </row>
    <row r="720" spans="1:4" ht="18" customHeight="1" x14ac:dyDescent="0.2">
      <c r="A720" s="10">
        <v>1</v>
      </c>
      <c r="B720" s="11" t="s">
        <v>716</v>
      </c>
      <c r="C720" s="12">
        <v>0</v>
      </c>
      <c r="D720" s="15">
        <v>13</v>
      </c>
    </row>
    <row r="721" spans="1:4" ht="18" customHeight="1" x14ac:dyDescent="0.2">
      <c r="A721" s="10">
        <v>2</v>
      </c>
      <c r="B721" s="11" t="s">
        <v>717</v>
      </c>
      <c r="C721" s="12">
        <v>0</v>
      </c>
      <c r="D721" s="15">
        <v>14</v>
      </c>
    </row>
    <row r="722" spans="1:4" ht="18" customHeight="1" x14ac:dyDescent="0.2">
      <c r="A722" s="10">
        <v>3</v>
      </c>
      <c r="B722" s="11" t="s">
        <v>718</v>
      </c>
      <c r="C722" s="12">
        <v>0</v>
      </c>
      <c r="D722" s="15">
        <v>13</v>
      </c>
    </row>
    <row r="723" spans="1:4" ht="18" customHeight="1" x14ac:dyDescent="0.2">
      <c r="A723" s="7">
        <v>56</v>
      </c>
      <c r="B723" s="8" t="s">
        <v>719</v>
      </c>
      <c r="C723" s="9">
        <f>SUM(C724:C736)</f>
        <v>0</v>
      </c>
      <c r="D723" s="9">
        <f>SUM(D724:D736)</f>
        <v>1182</v>
      </c>
    </row>
    <row r="724" spans="1:4" ht="18" customHeight="1" x14ac:dyDescent="0.2">
      <c r="A724" s="10">
        <v>1</v>
      </c>
      <c r="B724" s="11" t="s">
        <v>720</v>
      </c>
      <c r="C724" s="12">
        <v>0</v>
      </c>
      <c r="D724" s="15">
        <v>96</v>
      </c>
    </row>
    <row r="725" spans="1:4" ht="18" customHeight="1" x14ac:dyDescent="0.2">
      <c r="A725" s="10">
        <v>2</v>
      </c>
      <c r="B725" s="11" t="s">
        <v>721</v>
      </c>
      <c r="C725" s="12">
        <v>0</v>
      </c>
      <c r="D725" s="15">
        <v>136</v>
      </c>
    </row>
    <row r="726" spans="1:4" ht="18" customHeight="1" x14ac:dyDescent="0.2">
      <c r="A726" s="10">
        <v>3</v>
      </c>
      <c r="B726" s="11" t="s">
        <v>722</v>
      </c>
      <c r="C726" s="12">
        <v>0</v>
      </c>
      <c r="D726" s="15">
        <v>250</v>
      </c>
    </row>
    <row r="727" spans="1:4" ht="18" customHeight="1" x14ac:dyDescent="0.2">
      <c r="A727" s="10">
        <v>4</v>
      </c>
      <c r="B727" s="11" t="s">
        <v>723</v>
      </c>
      <c r="C727" s="12">
        <v>0</v>
      </c>
      <c r="D727" s="15">
        <v>58</v>
      </c>
    </row>
    <row r="728" spans="1:4" ht="18" customHeight="1" x14ac:dyDescent="0.2">
      <c r="A728" s="10">
        <v>5</v>
      </c>
      <c r="B728" s="11" t="s">
        <v>724</v>
      </c>
      <c r="C728" s="12">
        <v>0</v>
      </c>
      <c r="D728" s="15">
        <v>98</v>
      </c>
    </row>
    <row r="729" spans="1:4" ht="18" customHeight="1" x14ac:dyDescent="0.2">
      <c r="A729" s="10">
        <v>6</v>
      </c>
      <c r="B729" s="11" t="s">
        <v>725</v>
      </c>
      <c r="C729" s="12">
        <v>0</v>
      </c>
      <c r="D729" s="15">
        <v>78</v>
      </c>
    </row>
    <row r="730" spans="1:4" ht="18" customHeight="1" x14ac:dyDescent="0.2">
      <c r="A730" s="10">
        <v>7</v>
      </c>
      <c r="B730" s="11" t="s">
        <v>726</v>
      </c>
      <c r="C730" s="12">
        <v>0</v>
      </c>
      <c r="D730" s="15">
        <v>33</v>
      </c>
    </row>
    <row r="731" spans="1:4" ht="18" customHeight="1" x14ac:dyDescent="0.2">
      <c r="A731" s="10">
        <v>8</v>
      </c>
      <c r="B731" s="11" t="s">
        <v>727</v>
      </c>
      <c r="C731" s="12">
        <v>0</v>
      </c>
      <c r="D731" s="15">
        <v>47</v>
      </c>
    </row>
    <row r="732" spans="1:4" ht="18" customHeight="1" x14ac:dyDescent="0.2">
      <c r="A732" s="10">
        <v>9</v>
      </c>
      <c r="B732" s="11" t="s">
        <v>728</v>
      </c>
      <c r="C732" s="12">
        <v>0</v>
      </c>
      <c r="D732" s="15">
        <v>81</v>
      </c>
    </row>
    <row r="733" spans="1:4" ht="18" customHeight="1" x14ac:dyDescent="0.2">
      <c r="A733" s="10">
        <v>10</v>
      </c>
      <c r="B733" s="11" t="s">
        <v>729</v>
      </c>
      <c r="C733" s="12">
        <v>0</v>
      </c>
      <c r="D733" s="15">
        <v>89</v>
      </c>
    </row>
    <row r="734" spans="1:4" ht="18" customHeight="1" x14ac:dyDescent="0.2">
      <c r="A734" s="10">
        <v>11</v>
      </c>
      <c r="B734" s="11" t="s">
        <v>730</v>
      </c>
      <c r="C734" s="12">
        <v>0</v>
      </c>
      <c r="D734" s="15">
        <v>98</v>
      </c>
    </row>
    <row r="735" spans="1:4" ht="18" customHeight="1" x14ac:dyDescent="0.2">
      <c r="A735" s="10">
        <v>12</v>
      </c>
      <c r="B735" s="11" t="s">
        <v>731</v>
      </c>
      <c r="C735" s="12">
        <v>0</v>
      </c>
      <c r="D735" s="15">
        <v>54</v>
      </c>
    </row>
    <row r="736" spans="1:4" ht="18" customHeight="1" x14ac:dyDescent="0.2">
      <c r="A736" s="10">
        <v>13</v>
      </c>
      <c r="B736" s="11" t="s">
        <v>293</v>
      </c>
      <c r="C736" s="12">
        <v>0</v>
      </c>
      <c r="D736" s="15">
        <v>64</v>
      </c>
    </row>
    <row r="737" spans="1:4" ht="18" customHeight="1" x14ac:dyDescent="0.2">
      <c r="A737" s="7">
        <v>57</v>
      </c>
      <c r="B737" s="8" t="s">
        <v>732</v>
      </c>
      <c r="C737" s="9">
        <f>SUM(C738:C746)</f>
        <v>0</v>
      </c>
      <c r="D737" s="9">
        <f>SUM(D738:D746)</f>
        <v>91</v>
      </c>
    </row>
    <row r="738" spans="1:4" ht="18" customHeight="1" x14ac:dyDescent="0.2">
      <c r="A738" s="10">
        <v>1</v>
      </c>
      <c r="B738" s="11" t="s">
        <v>733</v>
      </c>
      <c r="C738" s="12">
        <v>0</v>
      </c>
      <c r="D738" s="15">
        <v>11</v>
      </c>
    </row>
    <row r="739" spans="1:4" ht="18" customHeight="1" x14ac:dyDescent="0.2">
      <c r="A739" s="10">
        <v>2</v>
      </c>
      <c r="B739" s="11" t="s">
        <v>734</v>
      </c>
      <c r="C739" s="12">
        <v>0</v>
      </c>
      <c r="D739" s="15">
        <v>7</v>
      </c>
    </row>
    <row r="740" spans="1:4" ht="18" customHeight="1" x14ac:dyDescent="0.2">
      <c r="A740" s="10">
        <v>3</v>
      </c>
      <c r="B740" s="11" t="s">
        <v>735</v>
      </c>
      <c r="C740" s="12">
        <v>0</v>
      </c>
      <c r="D740" s="15">
        <v>5</v>
      </c>
    </row>
    <row r="741" spans="1:4" ht="18" customHeight="1" x14ac:dyDescent="0.2">
      <c r="A741" s="10">
        <v>4</v>
      </c>
      <c r="B741" s="11" t="s">
        <v>736</v>
      </c>
      <c r="C741" s="12">
        <v>0</v>
      </c>
      <c r="D741" s="15">
        <v>15</v>
      </c>
    </row>
    <row r="742" spans="1:4" ht="18" customHeight="1" x14ac:dyDescent="0.2">
      <c r="A742" s="10">
        <v>5</v>
      </c>
      <c r="B742" s="11" t="s">
        <v>737</v>
      </c>
      <c r="C742" s="12">
        <v>0</v>
      </c>
      <c r="D742" s="15">
        <v>17</v>
      </c>
    </row>
    <row r="743" spans="1:4" ht="18" customHeight="1" x14ac:dyDescent="0.2">
      <c r="A743" s="10">
        <v>6</v>
      </c>
      <c r="B743" s="11" t="s">
        <v>738</v>
      </c>
      <c r="C743" s="12">
        <v>0</v>
      </c>
      <c r="D743" s="15">
        <v>14</v>
      </c>
    </row>
    <row r="744" spans="1:4" ht="18" customHeight="1" x14ac:dyDescent="0.2">
      <c r="A744" s="10">
        <v>7</v>
      </c>
      <c r="B744" s="11" t="s">
        <v>739</v>
      </c>
      <c r="C744" s="12">
        <v>0</v>
      </c>
      <c r="D744" s="15">
        <v>12</v>
      </c>
    </row>
    <row r="745" spans="1:4" ht="18" customHeight="1" x14ac:dyDescent="0.2">
      <c r="A745" s="10">
        <v>8</v>
      </c>
      <c r="B745" s="11" t="s">
        <v>740</v>
      </c>
      <c r="C745" s="12">
        <v>0</v>
      </c>
      <c r="D745" s="15">
        <v>3</v>
      </c>
    </row>
    <row r="746" spans="1:4" ht="18" customHeight="1" x14ac:dyDescent="0.2">
      <c r="A746" s="10">
        <v>9</v>
      </c>
      <c r="B746" s="11" t="s">
        <v>741</v>
      </c>
      <c r="C746" s="12">
        <v>0</v>
      </c>
      <c r="D746" s="15">
        <v>7</v>
      </c>
    </row>
    <row r="747" spans="1:4" ht="18" customHeight="1" x14ac:dyDescent="0.2">
      <c r="A747" s="7">
        <v>58</v>
      </c>
      <c r="B747" s="8" t="s">
        <v>742</v>
      </c>
      <c r="C747" s="9">
        <f>SUM(C748:C753)</f>
        <v>0</v>
      </c>
      <c r="D747" s="9">
        <f>SUM(D748:D753)</f>
        <v>76</v>
      </c>
    </row>
    <row r="748" spans="1:4" ht="18" customHeight="1" x14ac:dyDescent="0.2">
      <c r="A748" s="10">
        <v>1</v>
      </c>
      <c r="B748" s="11" t="s">
        <v>743</v>
      </c>
      <c r="C748" s="12">
        <v>0</v>
      </c>
      <c r="D748" s="15">
        <v>14</v>
      </c>
    </row>
    <row r="749" spans="1:4" ht="18" customHeight="1" x14ac:dyDescent="0.2">
      <c r="A749" s="10">
        <v>2</v>
      </c>
      <c r="B749" s="11" t="s">
        <v>744</v>
      </c>
      <c r="C749" s="12">
        <v>0</v>
      </c>
      <c r="D749" s="15">
        <v>18</v>
      </c>
    </row>
    <row r="750" spans="1:4" ht="18" customHeight="1" x14ac:dyDescent="0.2">
      <c r="A750" s="10">
        <v>3</v>
      </c>
      <c r="B750" s="11" t="s">
        <v>745</v>
      </c>
      <c r="C750" s="12">
        <v>0</v>
      </c>
      <c r="D750" s="15">
        <v>6</v>
      </c>
    </row>
    <row r="751" spans="1:4" ht="18" customHeight="1" x14ac:dyDescent="0.2">
      <c r="A751" s="10">
        <v>4</v>
      </c>
      <c r="B751" s="11" t="s">
        <v>746</v>
      </c>
      <c r="C751" s="12">
        <v>0</v>
      </c>
      <c r="D751" s="15">
        <v>15</v>
      </c>
    </row>
    <row r="752" spans="1:4" ht="18" customHeight="1" x14ac:dyDescent="0.2">
      <c r="A752" s="10">
        <v>5</v>
      </c>
      <c r="B752" s="11" t="s">
        <v>747</v>
      </c>
      <c r="C752" s="12">
        <v>0</v>
      </c>
      <c r="D752" s="15">
        <v>14</v>
      </c>
    </row>
    <row r="753" spans="1:4" ht="18" customHeight="1" x14ac:dyDescent="0.2">
      <c r="A753" s="10">
        <v>6</v>
      </c>
      <c r="B753" s="11" t="s">
        <v>748</v>
      </c>
      <c r="C753" s="12">
        <v>0</v>
      </c>
      <c r="D753" s="15">
        <v>9</v>
      </c>
    </row>
    <row r="754" spans="1:4" ht="18" customHeight="1" x14ac:dyDescent="0.2">
      <c r="A754" s="7">
        <v>59</v>
      </c>
      <c r="B754" s="8" t="s">
        <v>749</v>
      </c>
      <c r="C754" s="9">
        <f>SUM(C755:C764)</f>
        <v>0</v>
      </c>
      <c r="D754" s="9">
        <f>SUM(D755:D764)</f>
        <v>134</v>
      </c>
    </row>
    <row r="755" spans="1:4" ht="18" customHeight="1" x14ac:dyDescent="0.2">
      <c r="A755" s="10">
        <v>1</v>
      </c>
      <c r="B755" s="11" t="s">
        <v>750</v>
      </c>
      <c r="C755" s="12">
        <v>0</v>
      </c>
      <c r="D755" s="15">
        <v>11</v>
      </c>
    </row>
    <row r="756" spans="1:4" ht="18" customHeight="1" x14ac:dyDescent="0.2">
      <c r="A756" s="10">
        <v>2</v>
      </c>
      <c r="B756" s="11" t="s">
        <v>751</v>
      </c>
      <c r="C756" s="12">
        <v>0</v>
      </c>
      <c r="D756" s="15">
        <v>12</v>
      </c>
    </row>
    <row r="757" spans="1:4" ht="18" customHeight="1" x14ac:dyDescent="0.2">
      <c r="A757" s="10">
        <v>3</v>
      </c>
      <c r="B757" s="11" t="s">
        <v>752</v>
      </c>
      <c r="C757" s="12">
        <v>0</v>
      </c>
      <c r="D757" s="15">
        <v>7</v>
      </c>
    </row>
    <row r="758" spans="1:4" ht="18" customHeight="1" x14ac:dyDescent="0.2">
      <c r="A758" s="10">
        <v>4</v>
      </c>
      <c r="B758" s="11" t="s">
        <v>753</v>
      </c>
      <c r="C758" s="12">
        <v>0</v>
      </c>
      <c r="D758" s="15">
        <v>7</v>
      </c>
    </row>
    <row r="759" spans="1:4" ht="18" customHeight="1" x14ac:dyDescent="0.2">
      <c r="A759" s="10">
        <v>5</v>
      </c>
      <c r="B759" s="11" t="s">
        <v>754</v>
      </c>
      <c r="C759" s="12">
        <v>0</v>
      </c>
      <c r="D759" s="15">
        <v>13</v>
      </c>
    </row>
    <row r="760" spans="1:4" ht="18" customHeight="1" x14ac:dyDescent="0.2">
      <c r="A760" s="10">
        <v>6</v>
      </c>
      <c r="B760" s="11" t="s">
        <v>755</v>
      </c>
      <c r="C760" s="12">
        <v>0</v>
      </c>
      <c r="D760" s="15">
        <v>12</v>
      </c>
    </row>
    <row r="761" spans="1:4" ht="18" customHeight="1" x14ac:dyDescent="0.2">
      <c r="A761" s="10">
        <v>7</v>
      </c>
      <c r="B761" s="11" t="s">
        <v>756</v>
      </c>
      <c r="C761" s="12">
        <v>0</v>
      </c>
      <c r="D761" s="15">
        <v>7</v>
      </c>
    </row>
    <row r="762" spans="1:4" ht="18" customHeight="1" x14ac:dyDescent="0.2">
      <c r="A762" s="10">
        <v>8</v>
      </c>
      <c r="B762" s="11" t="s">
        <v>757</v>
      </c>
      <c r="C762" s="12">
        <v>0</v>
      </c>
      <c r="D762" s="15">
        <v>16</v>
      </c>
    </row>
    <row r="763" spans="1:4" ht="18" customHeight="1" x14ac:dyDescent="0.2">
      <c r="A763" s="10">
        <v>9</v>
      </c>
      <c r="B763" s="11" t="s">
        <v>758</v>
      </c>
      <c r="C763" s="12">
        <v>0</v>
      </c>
      <c r="D763" s="15">
        <v>44</v>
      </c>
    </row>
    <row r="764" spans="1:4" ht="18" customHeight="1" x14ac:dyDescent="0.2">
      <c r="A764" s="10">
        <v>10</v>
      </c>
      <c r="B764" s="11" t="s">
        <v>759</v>
      </c>
      <c r="C764" s="12">
        <v>0</v>
      </c>
      <c r="D764" s="15">
        <v>5</v>
      </c>
    </row>
    <row r="765" spans="1:4" ht="18" customHeight="1" x14ac:dyDescent="0.2">
      <c r="A765" s="7">
        <v>60</v>
      </c>
      <c r="B765" s="8" t="s">
        <v>760</v>
      </c>
      <c r="C765" s="9">
        <f>SUM(C766:C784)</f>
        <v>0</v>
      </c>
      <c r="D765" s="9">
        <f>SUM(D766:D784)</f>
        <v>565</v>
      </c>
    </row>
    <row r="766" spans="1:4" ht="18" customHeight="1" x14ac:dyDescent="0.2">
      <c r="A766" s="10">
        <v>1</v>
      </c>
      <c r="B766" s="11" t="s">
        <v>761</v>
      </c>
      <c r="C766" s="12">
        <v>0</v>
      </c>
      <c r="D766" s="15">
        <v>52</v>
      </c>
    </row>
    <row r="767" spans="1:4" ht="18" customHeight="1" x14ac:dyDescent="0.2">
      <c r="A767" s="10">
        <v>2</v>
      </c>
      <c r="B767" s="11" t="s">
        <v>762</v>
      </c>
      <c r="C767" s="12">
        <v>0</v>
      </c>
      <c r="D767" s="15">
        <v>19</v>
      </c>
    </row>
    <row r="768" spans="1:4" ht="18" customHeight="1" x14ac:dyDescent="0.2">
      <c r="A768" s="10">
        <v>3</v>
      </c>
      <c r="B768" s="11" t="s">
        <v>763</v>
      </c>
      <c r="C768" s="12">
        <v>0</v>
      </c>
      <c r="D768" s="15">
        <v>23</v>
      </c>
    </row>
    <row r="769" spans="1:4" ht="18" customHeight="1" x14ac:dyDescent="0.2">
      <c r="A769" s="10">
        <v>4</v>
      </c>
      <c r="B769" s="11" t="s">
        <v>764</v>
      </c>
      <c r="C769" s="12">
        <v>0</v>
      </c>
      <c r="D769" s="15">
        <v>6</v>
      </c>
    </row>
    <row r="770" spans="1:4" ht="18" customHeight="1" x14ac:dyDescent="0.2">
      <c r="A770" s="10">
        <v>5</v>
      </c>
      <c r="B770" s="11" t="s">
        <v>765</v>
      </c>
      <c r="C770" s="12">
        <v>0</v>
      </c>
      <c r="D770" s="15">
        <v>5</v>
      </c>
    </row>
    <row r="771" spans="1:4" ht="18" customHeight="1" x14ac:dyDescent="0.2">
      <c r="A771" s="10">
        <v>6</v>
      </c>
      <c r="B771" s="11" t="s">
        <v>766</v>
      </c>
      <c r="C771" s="12">
        <v>0</v>
      </c>
      <c r="D771" s="15">
        <v>46</v>
      </c>
    </row>
    <row r="772" spans="1:4" ht="18" customHeight="1" x14ac:dyDescent="0.2">
      <c r="A772" s="10">
        <v>7</v>
      </c>
      <c r="B772" s="11" t="s">
        <v>767</v>
      </c>
      <c r="C772" s="12">
        <v>0</v>
      </c>
      <c r="D772" s="15">
        <v>12</v>
      </c>
    </row>
    <row r="773" spans="1:4" ht="18" customHeight="1" x14ac:dyDescent="0.2">
      <c r="A773" s="10">
        <v>8</v>
      </c>
      <c r="B773" s="11" t="s">
        <v>768</v>
      </c>
      <c r="C773" s="12">
        <v>0</v>
      </c>
      <c r="D773" s="15">
        <v>50</v>
      </c>
    </row>
    <row r="774" spans="1:4" ht="18" customHeight="1" x14ac:dyDescent="0.2">
      <c r="A774" s="10">
        <v>9</v>
      </c>
      <c r="B774" s="11" t="s">
        <v>769</v>
      </c>
      <c r="C774" s="12">
        <v>0</v>
      </c>
      <c r="D774" s="15">
        <v>2</v>
      </c>
    </row>
    <row r="775" spans="1:4" ht="18" customHeight="1" x14ac:dyDescent="0.2">
      <c r="A775" s="10">
        <v>10</v>
      </c>
      <c r="B775" s="11" t="s">
        <v>770</v>
      </c>
      <c r="C775" s="12">
        <v>0</v>
      </c>
      <c r="D775" s="15">
        <v>1</v>
      </c>
    </row>
    <row r="776" spans="1:4" ht="18" customHeight="1" x14ac:dyDescent="0.2">
      <c r="A776" s="10">
        <v>11</v>
      </c>
      <c r="B776" s="11" t="s">
        <v>771</v>
      </c>
      <c r="C776" s="12">
        <v>0</v>
      </c>
      <c r="D776" s="15">
        <v>30</v>
      </c>
    </row>
    <row r="777" spans="1:4" ht="18" customHeight="1" x14ac:dyDescent="0.2">
      <c r="A777" s="10">
        <v>12</v>
      </c>
      <c r="B777" s="11" t="s">
        <v>772</v>
      </c>
      <c r="C777" s="12">
        <v>0</v>
      </c>
      <c r="D777" s="15">
        <v>20</v>
      </c>
    </row>
    <row r="778" spans="1:4" ht="18" customHeight="1" x14ac:dyDescent="0.2">
      <c r="A778" s="10">
        <v>13</v>
      </c>
      <c r="B778" s="11" t="s">
        <v>773</v>
      </c>
      <c r="C778" s="12">
        <v>0</v>
      </c>
      <c r="D778" s="15">
        <v>65</v>
      </c>
    </row>
    <row r="779" spans="1:4" ht="18" customHeight="1" x14ac:dyDescent="0.2">
      <c r="A779" s="10">
        <v>14</v>
      </c>
      <c r="B779" s="11" t="s">
        <v>774</v>
      </c>
      <c r="C779" s="12">
        <v>0</v>
      </c>
      <c r="D779" s="15">
        <v>21</v>
      </c>
    </row>
    <row r="780" spans="1:4" ht="18" customHeight="1" x14ac:dyDescent="0.2">
      <c r="A780" s="10">
        <v>15</v>
      </c>
      <c r="B780" s="11" t="s">
        <v>775</v>
      </c>
      <c r="C780" s="12">
        <v>0</v>
      </c>
      <c r="D780" s="15">
        <v>43</v>
      </c>
    </row>
    <row r="781" spans="1:4" ht="18" customHeight="1" x14ac:dyDescent="0.2">
      <c r="A781" s="10">
        <v>16</v>
      </c>
      <c r="B781" s="11" t="s">
        <v>776</v>
      </c>
      <c r="C781" s="12">
        <v>0</v>
      </c>
      <c r="D781" s="15">
        <v>79</v>
      </c>
    </row>
    <row r="782" spans="1:4" ht="18" customHeight="1" x14ac:dyDescent="0.2">
      <c r="A782" s="10">
        <v>17</v>
      </c>
      <c r="B782" s="11" t="s">
        <v>777</v>
      </c>
      <c r="C782" s="12">
        <v>0</v>
      </c>
      <c r="D782" s="15">
        <v>33</v>
      </c>
    </row>
    <row r="783" spans="1:4" ht="18" customHeight="1" x14ac:dyDescent="0.2">
      <c r="A783" s="10">
        <v>18</v>
      </c>
      <c r="B783" s="11" t="s">
        <v>778</v>
      </c>
      <c r="C783" s="12">
        <v>0</v>
      </c>
      <c r="D783" s="15">
        <v>39</v>
      </c>
    </row>
    <row r="784" spans="1:4" ht="18" customHeight="1" x14ac:dyDescent="0.2">
      <c r="A784" s="10">
        <v>19</v>
      </c>
      <c r="B784" s="11" t="s">
        <v>779</v>
      </c>
      <c r="C784" s="12">
        <v>0</v>
      </c>
      <c r="D784" s="15">
        <v>19</v>
      </c>
    </row>
    <row r="785" spans="1:4" ht="18" customHeight="1" x14ac:dyDescent="0.2">
      <c r="A785" s="7">
        <v>61</v>
      </c>
      <c r="B785" s="8" t="s">
        <v>780</v>
      </c>
      <c r="C785" s="9">
        <f>SUM(C786:C802)</f>
        <v>0</v>
      </c>
      <c r="D785" s="9">
        <f>SUM(D786:D802)</f>
        <v>702</v>
      </c>
    </row>
    <row r="786" spans="1:4" ht="18" customHeight="1" x14ac:dyDescent="0.2">
      <c r="A786" s="10">
        <v>1</v>
      </c>
      <c r="B786" s="11" t="s">
        <v>781</v>
      </c>
      <c r="C786" s="12">
        <v>0</v>
      </c>
      <c r="D786" s="15">
        <v>40</v>
      </c>
    </row>
    <row r="787" spans="1:4" ht="18" customHeight="1" x14ac:dyDescent="0.2">
      <c r="A787" s="10">
        <v>2</v>
      </c>
      <c r="B787" s="11" t="s">
        <v>782</v>
      </c>
      <c r="C787" s="12">
        <v>0</v>
      </c>
      <c r="D787" s="15">
        <v>11</v>
      </c>
    </row>
    <row r="788" spans="1:4" ht="18" customHeight="1" x14ac:dyDescent="0.2">
      <c r="A788" s="10">
        <v>3</v>
      </c>
      <c r="B788" s="11" t="s">
        <v>783</v>
      </c>
      <c r="C788" s="12">
        <v>0</v>
      </c>
      <c r="D788" s="15">
        <v>45</v>
      </c>
    </row>
    <row r="789" spans="1:4" ht="18" customHeight="1" x14ac:dyDescent="0.2">
      <c r="A789" s="10">
        <v>4</v>
      </c>
      <c r="B789" s="11" t="s">
        <v>784</v>
      </c>
      <c r="C789" s="12">
        <v>0</v>
      </c>
      <c r="D789" s="15">
        <v>164</v>
      </c>
    </row>
    <row r="790" spans="1:4" ht="18" customHeight="1" x14ac:dyDescent="0.2">
      <c r="A790" s="10">
        <v>5</v>
      </c>
      <c r="B790" s="11" t="s">
        <v>785</v>
      </c>
      <c r="C790" s="12">
        <v>0</v>
      </c>
      <c r="D790" s="15">
        <v>98</v>
      </c>
    </row>
    <row r="791" spans="1:4" ht="18" customHeight="1" x14ac:dyDescent="0.2">
      <c r="A791" s="10">
        <v>6</v>
      </c>
      <c r="B791" s="11" t="s">
        <v>786</v>
      </c>
      <c r="C791" s="12">
        <v>0</v>
      </c>
      <c r="D791" s="15">
        <v>111</v>
      </c>
    </row>
    <row r="792" spans="1:4" ht="18" customHeight="1" x14ac:dyDescent="0.2">
      <c r="A792" s="10">
        <v>7</v>
      </c>
      <c r="B792" s="11" t="s">
        <v>787</v>
      </c>
      <c r="C792" s="12">
        <v>0</v>
      </c>
      <c r="D792" s="15">
        <v>26</v>
      </c>
    </row>
    <row r="793" spans="1:4" ht="18" customHeight="1" x14ac:dyDescent="0.2">
      <c r="A793" s="10">
        <v>8</v>
      </c>
      <c r="B793" s="11" t="s">
        <v>788</v>
      </c>
      <c r="C793" s="12">
        <v>0</v>
      </c>
      <c r="D793" s="15">
        <v>9</v>
      </c>
    </row>
    <row r="794" spans="1:4" ht="18" customHeight="1" x14ac:dyDescent="0.2">
      <c r="A794" s="10">
        <v>9</v>
      </c>
      <c r="B794" s="11" t="s">
        <v>789</v>
      </c>
      <c r="C794" s="12">
        <v>0</v>
      </c>
      <c r="D794" s="15">
        <v>23</v>
      </c>
    </row>
    <row r="795" spans="1:4" ht="18" customHeight="1" x14ac:dyDescent="0.2">
      <c r="A795" s="10">
        <v>10</v>
      </c>
      <c r="B795" s="11" t="s">
        <v>790</v>
      </c>
      <c r="C795" s="12">
        <v>0</v>
      </c>
      <c r="D795" s="15">
        <v>27</v>
      </c>
    </row>
    <row r="796" spans="1:4" ht="18" customHeight="1" x14ac:dyDescent="0.2">
      <c r="A796" s="10">
        <v>11</v>
      </c>
      <c r="B796" s="11" t="s">
        <v>791</v>
      </c>
      <c r="C796" s="12">
        <v>0</v>
      </c>
      <c r="D796" s="15">
        <v>23</v>
      </c>
    </row>
    <row r="797" spans="1:4" ht="18" customHeight="1" x14ac:dyDescent="0.2">
      <c r="A797" s="10">
        <v>12</v>
      </c>
      <c r="B797" s="11" t="s">
        <v>792</v>
      </c>
      <c r="C797" s="12">
        <v>0</v>
      </c>
      <c r="D797" s="15">
        <v>28</v>
      </c>
    </row>
    <row r="798" spans="1:4" ht="18" customHeight="1" x14ac:dyDescent="0.2">
      <c r="A798" s="10">
        <v>13</v>
      </c>
      <c r="B798" s="11" t="s">
        <v>793</v>
      </c>
      <c r="C798" s="12">
        <v>0</v>
      </c>
      <c r="D798" s="15">
        <v>10</v>
      </c>
    </row>
    <row r="799" spans="1:4" ht="18" customHeight="1" x14ac:dyDescent="0.2">
      <c r="A799" s="10">
        <v>14</v>
      </c>
      <c r="B799" s="11" t="s">
        <v>794</v>
      </c>
      <c r="C799" s="12">
        <v>0</v>
      </c>
      <c r="D799" s="15">
        <v>20</v>
      </c>
    </row>
    <row r="800" spans="1:4" ht="18" customHeight="1" x14ac:dyDescent="0.2">
      <c r="A800" s="10">
        <v>15</v>
      </c>
      <c r="B800" s="11" t="s">
        <v>795</v>
      </c>
      <c r="C800" s="12">
        <v>0</v>
      </c>
      <c r="D800" s="15">
        <v>26</v>
      </c>
    </row>
    <row r="801" spans="1:4" ht="18" customHeight="1" x14ac:dyDescent="0.2">
      <c r="A801" s="10">
        <v>16</v>
      </c>
      <c r="B801" s="11" t="s">
        <v>796</v>
      </c>
      <c r="C801" s="12">
        <v>0</v>
      </c>
      <c r="D801" s="15">
        <v>25</v>
      </c>
    </row>
    <row r="802" spans="1:4" ht="18" customHeight="1" x14ac:dyDescent="0.2">
      <c r="A802" s="10">
        <v>17</v>
      </c>
      <c r="B802" s="11" t="s">
        <v>797</v>
      </c>
      <c r="C802" s="12">
        <v>0</v>
      </c>
      <c r="D802" s="15">
        <v>16</v>
      </c>
    </row>
    <row r="803" spans="1:4" ht="18" customHeight="1" x14ac:dyDescent="0.2">
      <c r="A803" s="7">
        <v>62</v>
      </c>
      <c r="B803" s="8" t="s">
        <v>798</v>
      </c>
      <c r="C803" s="9">
        <f>SUM(C804:C812)</f>
        <v>0</v>
      </c>
      <c r="D803" s="9">
        <f>SUM(D804:D812)</f>
        <v>417</v>
      </c>
    </row>
    <row r="804" spans="1:4" ht="18" customHeight="1" x14ac:dyDescent="0.2">
      <c r="A804" s="10">
        <v>1</v>
      </c>
      <c r="B804" s="11" t="s">
        <v>799</v>
      </c>
      <c r="C804" s="12">
        <v>0</v>
      </c>
      <c r="D804" s="15">
        <v>65</v>
      </c>
    </row>
    <row r="805" spans="1:4" ht="18" customHeight="1" x14ac:dyDescent="0.2">
      <c r="A805" s="10">
        <v>2</v>
      </c>
      <c r="B805" s="11" t="s">
        <v>800</v>
      </c>
      <c r="C805" s="12">
        <v>0</v>
      </c>
      <c r="D805" s="15">
        <v>48</v>
      </c>
    </row>
    <row r="806" spans="1:4" ht="18" customHeight="1" x14ac:dyDescent="0.2">
      <c r="A806" s="10">
        <v>3</v>
      </c>
      <c r="B806" s="11" t="s">
        <v>801</v>
      </c>
      <c r="C806" s="12">
        <v>0</v>
      </c>
      <c r="D806" s="15">
        <v>64</v>
      </c>
    </row>
    <row r="807" spans="1:4" ht="18" customHeight="1" x14ac:dyDescent="0.2">
      <c r="A807" s="10">
        <v>4</v>
      </c>
      <c r="B807" s="11" t="s">
        <v>802</v>
      </c>
      <c r="C807" s="12">
        <v>0</v>
      </c>
      <c r="D807" s="15">
        <v>33</v>
      </c>
    </row>
    <row r="808" spans="1:4" ht="18" customHeight="1" x14ac:dyDescent="0.2">
      <c r="A808" s="10">
        <v>5</v>
      </c>
      <c r="B808" s="11" t="s">
        <v>803</v>
      </c>
      <c r="C808" s="12">
        <v>0</v>
      </c>
      <c r="D808" s="15">
        <v>11</v>
      </c>
    </row>
    <row r="809" spans="1:4" ht="18" customHeight="1" x14ac:dyDescent="0.2">
      <c r="A809" s="10">
        <v>6</v>
      </c>
      <c r="B809" s="11" t="s">
        <v>804</v>
      </c>
      <c r="C809" s="12">
        <v>0</v>
      </c>
      <c r="D809" s="15">
        <v>100</v>
      </c>
    </row>
    <row r="810" spans="1:4" ht="18" customHeight="1" x14ac:dyDescent="0.2">
      <c r="A810" s="10">
        <v>7</v>
      </c>
      <c r="B810" s="11" t="s">
        <v>805</v>
      </c>
      <c r="C810" s="12">
        <v>0</v>
      </c>
      <c r="D810" s="15">
        <v>26</v>
      </c>
    </row>
    <row r="811" spans="1:4" ht="18" customHeight="1" x14ac:dyDescent="0.2">
      <c r="A811" s="10">
        <v>8</v>
      </c>
      <c r="B811" s="11" t="s">
        <v>806</v>
      </c>
      <c r="C811" s="12">
        <v>0</v>
      </c>
      <c r="D811" s="15">
        <v>51</v>
      </c>
    </row>
    <row r="812" spans="1:4" ht="18" customHeight="1" x14ac:dyDescent="0.2">
      <c r="A812" s="10">
        <v>9</v>
      </c>
      <c r="B812" s="11" t="s">
        <v>807</v>
      </c>
      <c r="C812" s="12">
        <v>0</v>
      </c>
      <c r="D812" s="15">
        <v>19</v>
      </c>
    </row>
    <row r="813" spans="1:4" ht="18" customHeight="1" x14ac:dyDescent="0.2">
      <c r="A813" s="7">
        <v>63</v>
      </c>
      <c r="B813" s="8" t="s">
        <v>808</v>
      </c>
      <c r="C813" s="9">
        <f>SUM(C814:C822)</f>
        <v>0</v>
      </c>
      <c r="D813" s="9">
        <f>SUM(D814:D822)</f>
        <v>900</v>
      </c>
    </row>
    <row r="814" spans="1:4" ht="18" customHeight="1" x14ac:dyDescent="0.2">
      <c r="A814" s="10">
        <v>1</v>
      </c>
      <c r="B814" s="11" t="s">
        <v>809</v>
      </c>
      <c r="C814" s="12">
        <v>0</v>
      </c>
      <c r="D814" s="15">
        <v>183</v>
      </c>
    </row>
    <row r="815" spans="1:4" ht="18" customHeight="1" x14ac:dyDescent="0.2">
      <c r="A815" s="10">
        <v>2</v>
      </c>
      <c r="B815" s="11" t="s">
        <v>810</v>
      </c>
      <c r="C815" s="12">
        <v>0</v>
      </c>
      <c r="D815" s="15">
        <v>109</v>
      </c>
    </row>
    <row r="816" spans="1:4" ht="18" customHeight="1" x14ac:dyDescent="0.2">
      <c r="A816" s="10">
        <v>3</v>
      </c>
      <c r="B816" s="11" t="s">
        <v>811</v>
      </c>
      <c r="C816" s="12">
        <v>0</v>
      </c>
      <c r="D816" s="15">
        <v>130</v>
      </c>
    </row>
    <row r="817" spans="1:4" ht="18" customHeight="1" x14ac:dyDescent="0.2">
      <c r="A817" s="10">
        <v>4</v>
      </c>
      <c r="B817" s="11" t="s">
        <v>812</v>
      </c>
      <c r="C817" s="12">
        <v>0</v>
      </c>
      <c r="D817" s="15">
        <v>50</v>
      </c>
    </row>
    <row r="818" spans="1:4" ht="18" customHeight="1" x14ac:dyDescent="0.2">
      <c r="A818" s="10">
        <v>5</v>
      </c>
      <c r="B818" s="11" t="s">
        <v>813</v>
      </c>
      <c r="C818" s="12">
        <v>0</v>
      </c>
      <c r="D818" s="15">
        <v>49</v>
      </c>
    </row>
    <row r="819" spans="1:4" ht="18" customHeight="1" x14ac:dyDescent="0.2">
      <c r="A819" s="10">
        <v>6</v>
      </c>
      <c r="B819" s="11" t="s">
        <v>814</v>
      </c>
      <c r="C819" s="12">
        <v>0</v>
      </c>
      <c r="D819" s="15">
        <v>42</v>
      </c>
    </row>
    <row r="820" spans="1:4" ht="18" customHeight="1" x14ac:dyDescent="0.2">
      <c r="A820" s="10">
        <v>7</v>
      </c>
      <c r="B820" s="11" t="s">
        <v>815</v>
      </c>
      <c r="C820" s="12">
        <v>0</v>
      </c>
      <c r="D820" s="15">
        <v>219</v>
      </c>
    </row>
    <row r="821" spans="1:4" ht="18" customHeight="1" x14ac:dyDescent="0.2">
      <c r="A821" s="10">
        <v>8</v>
      </c>
      <c r="B821" s="11" t="s">
        <v>816</v>
      </c>
      <c r="C821" s="12">
        <v>0</v>
      </c>
      <c r="D821" s="15">
        <v>57</v>
      </c>
    </row>
    <row r="822" spans="1:4" ht="18" customHeight="1" x14ac:dyDescent="0.2">
      <c r="A822" s="10">
        <v>9</v>
      </c>
      <c r="B822" s="11" t="s">
        <v>817</v>
      </c>
      <c r="C822" s="12">
        <v>0</v>
      </c>
      <c r="D822" s="15">
        <v>61</v>
      </c>
    </row>
    <row r="823" spans="1:4" ht="18" customHeight="1" x14ac:dyDescent="0.2">
      <c r="A823" s="7">
        <v>64</v>
      </c>
      <c r="B823" s="8" t="s">
        <v>818</v>
      </c>
      <c r="C823" s="9">
        <f>SUM(C824:C829)</f>
        <v>0</v>
      </c>
      <c r="D823" s="9">
        <f>SUM(D824:D829)</f>
        <v>365</v>
      </c>
    </row>
    <row r="824" spans="1:4" ht="18" customHeight="1" x14ac:dyDescent="0.2">
      <c r="A824" s="10">
        <v>1</v>
      </c>
      <c r="B824" s="11" t="s">
        <v>819</v>
      </c>
      <c r="C824" s="12">
        <v>0</v>
      </c>
      <c r="D824" s="15">
        <v>26</v>
      </c>
    </row>
    <row r="825" spans="1:4" ht="18" customHeight="1" x14ac:dyDescent="0.2">
      <c r="A825" s="10">
        <v>2</v>
      </c>
      <c r="B825" s="11" t="s">
        <v>820</v>
      </c>
      <c r="C825" s="12">
        <v>0</v>
      </c>
      <c r="D825" s="15">
        <v>87</v>
      </c>
    </row>
    <row r="826" spans="1:4" ht="18" customHeight="1" x14ac:dyDescent="0.2">
      <c r="A826" s="10">
        <v>3</v>
      </c>
      <c r="B826" s="11" t="s">
        <v>821</v>
      </c>
      <c r="C826" s="12">
        <v>0</v>
      </c>
      <c r="D826" s="15">
        <v>68</v>
      </c>
    </row>
    <row r="827" spans="1:4" ht="18" customHeight="1" x14ac:dyDescent="0.2">
      <c r="A827" s="10">
        <v>4</v>
      </c>
      <c r="B827" s="11" t="s">
        <v>822</v>
      </c>
      <c r="C827" s="12">
        <v>0</v>
      </c>
      <c r="D827" s="15">
        <v>23</v>
      </c>
    </row>
    <row r="828" spans="1:4" ht="18" customHeight="1" x14ac:dyDescent="0.2">
      <c r="A828" s="10">
        <v>5</v>
      </c>
      <c r="B828" s="11" t="s">
        <v>823</v>
      </c>
      <c r="C828" s="12">
        <v>0</v>
      </c>
      <c r="D828" s="15">
        <v>126</v>
      </c>
    </row>
    <row r="829" spans="1:4" ht="18" customHeight="1" x14ac:dyDescent="0.2">
      <c r="A829" s="10">
        <v>6</v>
      </c>
      <c r="B829" s="11" t="s">
        <v>824</v>
      </c>
      <c r="C829" s="12">
        <v>0</v>
      </c>
      <c r="D829" s="15">
        <v>35</v>
      </c>
    </row>
    <row r="830" spans="1:4" ht="18" customHeight="1" x14ac:dyDescent="0.2">
      <c r="A830" s="7">
        <v>65</v>
      </c>
      <c r="B830" s="8" t="s">
        <v>825</v>
      </c>
      <c r="C830" s="9">
        <f>SUM(C831:C837)</f>
        <v>0</v>
      </c>
      <c r="D830" s="9">
        <f>SUM(D831:D837)</f>
        <v>253</v>
      </c>
    </row>
    <row r="831" spans="1:4" ht="18" customHeight="1" x14ac:dyDescent="0.2">
      <c r="A831" s="10">
        <v>1</v>
      </c>
      <c r="B831" s="11" t="s">
        <v>826</v>
      </c>
      <c r="C831" s="12">
        <v>0</v>
      </c>
      <c r="D831" s="15">
        <v>59</v>
      </c>
    </row>
    <row r="832" spans="1:4" ht="18" customHeight="1" x14ac:dyDescent="0.2">
      <c r="A832" s="10">
        <v>2</v>
      </c>
      <c r="B832" s="11" t="s">
        <v>827</v>
      </c>
      <c r="C832" s="12">
        <v>0</v>
      </c>
      <c r="D832" s="15">
        <v>38</v>
      </c>
    </row>
    <row r="833" spans="1:4" ht="18" customHeight="1" x14ac:dyDescent="0.2">
      <c r="A833" s="10">
        <v>3</v>
      </c>
      <c r="B833" s="11" t="s">
        <v>828</v>
      </c>
      <c r="C833" s="12">
        <v>0</v>
      </c>
      <c r="D833" s="15">
        <v>30</v>
      </c>
    </row>
    <row r="834" spans="1:4" ht="18" customHeight="1" x14ac:dyDescent="0.2">
      <c r="A834" s="10">
        <v>4</v>
      </c>
      <c r="B834" s="11" t="s">
        <v>829</v>
      </c>
      <c r="C834" s="12">
        <v>0</v>
      </c>
      <c r="D834" s="15">
        <v>54</v>
      </c>
    </row>
    <row r="835" spans="1:4" ht="18" customHeight="1" x14ac:dyDescent="0.2">
      <c r="A835" s="10">
        <v>5</v>
      </c>
      <c r="B835" s="11" t="s">
        <v>830</v>
      </c>
      <c r="C835" s="12">
        <v>0</v>
      </c>
      <c r="D835" s="15">
        <v>24</v>
      </c>
    </row>
    <row r="836" spans="1:4" ht="18" customHeight="1" x14ac:dyDescent="0.2">
      <c r="A836" s="10">
        <v>6</v>
      </c>
      <c r="B836" s="11" t="s">
        <v>831</v>
      </c>
      <c r="C836" s="12">
        <v>0</v>
      </c>
      <c r="D836" s="15">
        <v>8</v>
      </c>
    </row>
    <row r="837" spans="1:4" ht="18" customHeight="1" x14ac:dyDescent="0.2">
      <c r="A837" s="10">
        <v>7</v>
      </c>
      <c r="B837" s="11" t="s">
        <v>832</v>
      </c>
      <c r="C837" s="12">
        <v>0</v>
      </c>
      <c r="D837" s="15">
        <v>40</v>
      </c>
    </row>
    <row r="838" spans="1:4" ht="18" customHeight="1" x14ac:dyDescent="0.2">
      <c r="A838" s="7">
        <v>66</v>
      </c>
      <c r="B838" s="8" t="s">
        <v>833</v>
      </c>
      <c r="C838" s="9">
        <f>SUM(C839:C858)</f>
        <v>0</v>
      </c>
      <c r="D838" s="9">
        <f>SUM(D839:D858)</f>
        <v>2507</v>
      </c>
    </row>
    <row r="839" spans="1:4" ht="18" customHeight="1" x14ac:dyDescent="0.2">
      <c r="A839" s="10">
        <v>1</v>
      </c>
      <c r="B839" s="11" t="s">
        <v>834</v>
      </c>
      <c r="C839" s="12">
        <v>0</v>
      </c>
      <c r="D839" s="15">
        <v>284</v>
      </c>
    </row>
    <row r="840" spans="1:4" ht="18" customHeight="1" x14ac:dyDescent="0.2">
      <c r="A840" s="10">
        <v>2</v>
      </c>
      <c r="B840" s="11" t="s">
        <v>835</v>
      </c>
      <c r="C840" s="12">
        <v>0</v>
      </c>
      <c r="D840" s="15">
        <v>122</v>
      </c>
    </row>
    <row r="841" spans="1:4" ht="18" customHeight="1" x14ac:dyDescent="0.2">
      <c r="A841" s="10">
        <v>3</v>
      </c>
      <c r="B841" s="11" t="s">
        <v>836</v>
      </c>
      <c r="C841" s="12">
        <v>0</v>
      </c>
      <c r="D841" s="15">
        <v>85</v>
      </c>
    </row>
    <row r="842" spans="1:4" ht="18" customHeight="1" x14ac:dyDescent="0.2">
      <c r="A842" s="10">
        <v>4</v>
      </c>
      <c r="B842" s="11" t="s">
        <v>837</v>
      </c>
      <c r="C842" s="12">
        <v>0</v>
      </c>
      <c r="D842" s="15">
        <v>416</v>
      </c>
    </row>
    <row r="843" spans="1:4" ht="18" customHeight="1" x14ac:dyDescent="0.2">
      <c r="A843" s="10">
        <v>5</v>
      </c>
      <c r="B843" s="11" t="s">
        <v>838</v>
      </c>
      <c r="C843" s="12">
        <v>0</v>
      </c>
      <c r="D843" s="15">
        <v>127</v>
      </c>
    </row>
    <row r="844" spans="1:4" ht="18" customHeight="1" x14ac:dyDescent="0.2">
      <c r="A844" s="10">
        <v>6</v>
      </c>
      <c r="B844" s="11" t="s">
        <v>839</v>
      </c>
      <c r="C844" s="12">
        <v>0</v>
      </c>
      <c r="D844" s="15">
        <v>240</v>
      </c>
    </row>
    <row r="845" spans="1:4" ht="18" customHeight="1" x14ac:dyDescent="0.2">
      <c r="A845" s="10">
        <v>7</v>
      </c>
      <c r="B845" s="11" t="s">
        <v>840</v>
      </c>
      <c r="C845" s="12">
        <v>0</v>
      </c>
      <c r="D845" s="15">
        <v>55</v>
      </c>
    </row>
    <row r="846" spans="1:4" ht="18" customHeight="1" x14ac:dyDescent="0.2">
      <c r="A846" s="10">
        <v>8</v>
      </c>
      <c r="B846" s="11" t="s">
        <v>841</v>
      </c>
      <c r="C846" s="12">
        <v>0</v>
      </c>
      <c r="D846" s="15">
        <v>66</v>
      </c>
    </row>
    <row r="847" spans="1:4" ht="18" customHeight="1" x14ac:dyDescent="0.2">
      <c r="A847" s="10">
        <v>9</v>
      </c>
      <c r="B847" s="11" t="s">
        <v>842</v>
      </c>
      <c r="C847" s="12">
        <v>0</v>
      </c>
      <c r="D847" s="15">
        <v>195</v>
      </c>
    </row>
    <row r="848" spans="1:4" ht="18" customHeight="1" x14ac:dyDescent="0.2">
      <c r="A848" s="10">
        <v>10</v>
      </c>
      <c r="B848" s="11" t="s">
        <v>843</v>
      </c>
      <c r="C848" s="12">
        <v>0</v>
      </c>
      <c r="D848" s="15">
        <v>63</v>
      </c>
    </row>
    <row r="849" spans="1:4" ht="18" customHeight="1" x14ac:dyDescent="0.2">
      <c r="A849" s="10">
        <v>11</v>
      </c>
      <c r="B849" s="11" t="s">
        <v>844</v>
      </c>
      <c r="C849" s="12">
        <v>0</v>
      </c>
      <c r="D849" s="15">
        <v>140</v>
      </c>
    </row>
    <row r="850" spans="1:4" ht="18" customHeight="1" x14ac:dyDescent="0.2">
      <c r="A850" s="10">
        <v>12</v>
      </c>
      <c r="B850" s="11" t="s">
        <v>845</v>
      </c>
      <c r="C850" s="12">
        <v>0</v>
      </c>
      <c r="D850" s="15">
        <v>214</v>
      </c>
    </row>
    <row r="851" spans="1:4" ht="18" customHeight="1" x14ac:dyDescent="0.2">
      <c r="A851" s="10">
        <v>13</v>
      </c>
      <c r="B851" s="11" t="s">
        <v>846</v>
      </c>
      <c r="C851" s="12">
        <v>0</v>
      </c>
      <c r="D851" s="15">
        <v>25</v>
      </c>
    </row>
    <row r="852" spans="1:4" ht="18" customHeight="1" x14ac:dyDescent="0.2">
      <c r="A852" s="10">
        <v>14</v>
      </c>
      <c r="B852" s="11" t="s">
        <v>847</v>
      </c>
      <c r="C852" s="12">
        <v>0</v>
      </c>
      <c r="D852" s="15">
        <v>187</v>
      </c>
    </row>
    <row r="853" spans="1:4" ht="18" customHeight="1" x14ac:dyDescent="0.2">
      <c r="A853" s="10">
        <v>15</v>
      </c>
      <c r="B853" s="11" t="s">
        <v>848</v>
      </c>
      <c r="C853" s="12">
        <v>0</v>
      </c>
      <c r="D853" s="15">
        <v>65</v>
      </c>
    </row>
    <row r="854" spans="1:4" ht="18" customHeight="1" x14ac:dyDescent="0.2">
      <c r="A854" s="10">
        <v>16</v>
      </c>
      <c r="B854" s="11" t="s">
        <v>849</v>
      </c>
      <c r="C854" s="12">
        <v>0</v>
      </c>
      <c r="D854" s="15">
        <v>41</v>
      </c>
    </row>
    <row r="855" spans="1:4" ht="18" customHeight="1" x14ac:dyDescent="0.2">
      <c r="A855" s="10">
        <v>17</v>
      </c>
      <c r="B855" s="11" t="s">
        <v>850</v>
      </c>
      <c r="C855" s="12">
        <v>0</v>
      </c>
      <c r="D855" s="15">
        <v>52</v>
      </c>
    </row>
    <row r="856" spans="1:4" ht="18" customHeight="1" x14ac:dyDescent="0.2">
      <c r="A856" s="10">
        <v>18</v>
      </c>
      <c r="B856" s="11" t="s">
        <v>851</v>
      </c>
      <c r="C856" s="12">
        <v>0</v>
      </c>
      <c r="D856" s="15">
        <v>39</v>
      </c>
    </row>
    <row r="857" spans="1:4" ht="18" customHeight="1" x14ac:dyDescent="0.2">
      <c r="A857" s="10">
        <v>19</v>
      </c>
      <c r="B857" s="11" t="s">
        <v>852</v>
      </c>
      <c r="C857" s="12">
        <v>0</v>
      </c>
      <c r="D857" s="15">
        <v>43</v>
      </c>
    </row>
    <row r="858" spans="1:4" ht="18" customHeight="1" x14ac:dyDescent="0.2">
      <c r="A858" s="10">
        <v>20</v>
      </c>
      <c r="B858" s="11" t="s">
        <v>853</v>
      </c>
      <c r="C858" s="12">
        <v>0</v>
      </c>
      <c r="D858" s="15">
        <v>48</v>
      </c>
    </row>
    <row r="859" spans="1:4" ht="18" customHeight="1" x14ac:dyDescent="0.2">
      <c r="A859" s="7">
        <v>67</v>
      </c>
      <c r="B859" s="8" t="s">
        <v>854</v>
      </c>
      <c r="C859" s="9">
        <f>SUM(C860:C868)</f>
        <v>0</v>
      </c>
      <c r="D859" s="9">
        <f>SUM(D860:D868)</f>
        <v>562</v>
      </c>
    </row>
    <row r="860" spans="1:4" ht="18" customHeight="1" x14ac:dyDescent="0.2">
      <c r="A860" s="10">
        <v>1</v>
      </c>
      <c r="B860" s="11" t="s">
        <v>855</v>
      </c>
      <c r="C860" s="12">
        <v>0</v>
      </c>
      <c r="D860" s="15">
        <v>144</v>
      </c>
    </row>
    <row r="861" spans="1:4" ht="18" customHeight="1" x14ac:dyDescent="0.2">
      <c r="A861" s="10">
        <v>2</v>
      </c>
      <c r="B861" s="11" t="s">
        <v>856</v>
      </c>
      <c r="C861" s="12">
        <v>0</v>
      </c>
      <c r="D861" s="15">
        <v>47</v>
      </c>
    </row>
    <row r="862" spans="1:4" ht="18" customHeight="1" x14ac:dyDescent="0.2">
      <c r="A862" s="10">
        <v>3</v>
      </c>
      <c r="B862" s="11" t="s">
        <v>857</v>
      </c>
      <c r="C862" s="12">
        <v>0</v>
      </c>
      <c r="D862" s="15">
        <v>31</v>
      </c>
    </row>
    <row r="863" spans="1:4" ht="18" customHeight="1" x14ac:dyDescent="0.2">
      <c r="A863" s="10">
        <v>4</v>
      </c>
      <c r="B863" s="11" t="s">
        <v>858</v>
      </c>
      <c r="C863" s="12">
        <v>0</v>
      </c>
      <c r="D863" s="15">
        <v>60</v>
      </c>
    </row>
    <row r="864" spans="1:4" ht="18" customHeight="1" x14ac:dyDescent="0.2">
      <c r="A864" s="10">
        <v>5</v>
      </c>
      <c r="B864" s="11" t="s">
        <v>859</v>
      </c>
      <c r="C864" s="12">
        <v>0</v>
      </c>
      <c r="D864" s="15">
        <v>35</v>
      </c>
    </row>
    <row r="865" spans="1:4" ht="18" customHeight="1" x14ac:dyDescent="0.2">
      <c r="A865" s="10">
        <v>6</v>
      </c>
      <c r="B865" s="11" t="s">
        <v>860</v>
      </c>
      <c r="C865" s="12">
        <v>0</v>
      </c>
      <c r="D865" s="15">
        <v>30</v>
      </c>
    </row>
    <row r="866" spans="1:4" ht="18" customHeight="1" x14ac:dyDescent="0.2">
      <c r="A866" s="10">
        <v>7</v>
      </c>
      <c r="B866" s="11" t="s">
        <v>861</v>
      </c>
      <c r="C866" s="12">
        <v>0</v>
      </c>
      <c r="D866" s="15">
        <v>112</v>
      </c>
    </row>
    <row r="867" spans="1:4" ht="18" customHeight="1" x14ac:dyDescent="0.2">
      <c r="A867" s="10">
        <v>8</v>
      </c>
      <c r="B867" s="11" t="s">
        <v>862</v>
      </c>
      <c r="C867" s="12">
        <v>0</v>
      </c>
      <c r="D867" s="15">
        <v>54</v>
      </c>
    </row>
    <row r="868" spans="1:4" ht="18" customHeight="1" x14ac:dyDescent="0.2">
      <c r="A868" s="10">
        <v>9</v>
      </c>
      <c r="B868" s="11" t="s">
        <v>863</v>
      </c>
      <c r="C868" s="12">
        <v>0</v>
      </c>
      <c r="D868" s="15">
        <v>49</v>
      </c>
    </row>
    <row r="869" spans="1:4" ht="18" customHeight="1" x14ac:dyDescent="0.2">
      <c r="A869" s="7">
        <v>68</v>
      </c>
      <c r="B869" s="8" t="s">
        <v>864</v>
      </c>
      <c r="C869" s="9">
        <f>SUM(C870:C877)</f>
        <v>0</v>
      </c>
      <c r="D869" s="9">
        <f>SUM(D870:D877)</f>
        <v>724</v>
      </c>
    </row>
    <row r="870" spans="1:4" ht="18" customHeight="1" x14ac:dyDescent="0.2">
      <c r="A870" s="10">
        <v>1</v>
      </c>
      <c r="B870" s="11" t="s">
        <v>865</v>
      </c>
      <c r="C870" s="12">
        <v>0</v>
      </c>
      <c r="D870" s="15">
        <v>95</v>
      </c>
    </row>
    <row r="871" spans="1:4" ht="18" customHeight="1" x14ac:dyDescent="0.2">
      <c r="A871" s="10">
        <v>2</v>
      </c>
      <c r="B871" s="11" t="s">
        <v>866</v>
      </c>
      <c r="C871" s="12">
        <v>0</v>
      </c>
      <c r="D871" s="15">
        <v>108</v>
      </c>
    </row>
    <row r="872" spans="1:4" ht="18" customHeight="1" x14ac:dyDescent="0.2">
      <c r="A872" s="10">
        <v>3</v>
      </c>
      <c r="B872" s="11" t="s">
        <v>867</v>
      </c>
      <c r="C872" s="12">
        <v>0</v>
      </c>
      <c r="D872" s="15">
        <v>78</v>
      </c>
    </row>
    <row r="873" spans="1:4" ht="18" customHeight="1" x14ac:dyDescent="0.2">
      <c r="A873" s="10">
        <v>4</v>
      </c>
      <c r="B873" s="11" t="s">
        <v>868</v>
      </c>
      <c r="C873" s="12">
        <v>0</v>
      </c>
      <c r="D873" s="15">
        <v>109</v>
      </c>
    </row>
    <row r="874" spans="1:4" ht="18" customHeight="1" x14ac:dyDescent="0.2">
      <c r="A874" s="10">
        <v>5</v>
      </c>
      <c r="B874" s="11" t="s">
        <v>869</v>
      </c>
      <c r="C874" s="12">
        <v>0</v>
      </c>
      <c r="D874" s="15">
        <v>56</v>
      </c>
    </row>
    <row r="875" spans="1:4" ht="18" customHeight="1" x14ac:dyDescent="0.2">
      <c r="A875" s="10">
        <v>6</v>
      </c>
      <c r="B875" s="11" t="s">
        <v>870</v>
      </c>
      <c r="C875" s="12">
        <v>0</v>
      </c>
      <c r="D875" s="15">
        <v>151</v>
      </c>
    </row>
    <row r="876" spans="1:4" ht="18" customHeight="1" x14ac:dyDescent="0.2">
      <c r="A876" s="10">
        <v>7</v>
      </c>
      <c r="B876" s="11" t="s">
        <v>871</v>
      </c>
      <c r="C876" s="12">
        <v>0</v>
      </c>
      <c r="D876" s="15">
        <v>90</v>
      </c>
    </row>
    <row r="877" spans="1:4" ht="18" customHeight="1" x14ac:dyDescent="0.2">
      <c r="A877" s="10">
        <v>8</v>
      </c>
      <c r="B877" s="11" t="s">
        <v>872</v>
      </c>
      <c r="C877" s="12">
        <v>0</v>
      </c>
      <c r="D877" s="15">
        <v>37</v>
      </c>
    </row>
    <row r="878" spans="1:4" ht="18" customHeight="1" x14ac:dyDescent="0.2">
      <c r="A878" s="7">
        <v>69</v>
      </c>
      <c r="B878" s="8" t="s">
        <v>873</v>
      </c>
      <c r="C878" s="9">
        <f>SUM(C879:C903)</f>
        <v>0</v>
      </c>
      <c r="D878" s="9">
        <f>SUM(D879:D903)</f>
        <v>6908</v>
      </c>
    </row>
    <row r="879" spans="1:4" ht="18" customHeight="1" x14ac:dyDescent="0.2">
      <c r="A879" s="10">
        <v>1</v>
      </c>
      <c r="B879" s="11" t="s">
        <v>874</v>
      </c>
      <c r="C879" s="12">
        <v>0</v>
      </c>
      <c r="D879" s="15">
        <v>389</v>
      </c>
    </row>
    <row r="880" spans="1:4" ht="18" customHeight="1" x14ac:dyDescent="0.2">
      <c r="A880" s="10">
        <v>2</v>
      </c>
      <c r="B880" s="11" t="s">
        <v>875</v>
      </c>
      <c r="C880" s="12">
        <v>0</v>
      </c>
      <c r="D880" s="15">
        <v>260</v>
      </c>
    </row>
    <row r="881" spans="1:4" ht="18" customHeight="1" x14ac:dyDescent="0.2">
      <c r="A881" s="10">
        <v>3</v>
      </c>
      <c r="B881" s="11" t="s">
        <v>876</v>
      </c>
      <c r="C881" s="12">
        <v>0</v>
      </c>
      <c r="D881" s="15">
        <v>120</v>
      </c>
    </row>
    <row r="882" spans="1:4" ht="18" customHeight="1" x14ac:dyDescent="0.2">
      <c r="A882" s="10">
        <v>4</v>
      </c>
      <c r="B882" s="11" t="s">
        <v>877</v>
      </c>
      <c r="C882" s="12">
        <v>0</v>
      </c>
      <c r="D882" s="15">
        <v>629</v>
      </c>
    </row>
    <row r="883" spans="1:4" ht="18" customHeight="1" x14ac:dyDescent="0.2">
      <c r="A883" s="10">
        <v>5</v>
      </c>
      <c r="B883" s="11" t="s">
        <v>878</v>
      </c>
      <c r="C883" s="12">
        <v>0</v>
      </c>
      <c r="D883" s="15">
        <v>284</v>
      </c>
    </row>
    <row r="884" spans="1:4" ht="18" customHeight="1" x14ac:dyDescent="0.2">
      <c r="A884" s="10">
        <v>6</v>
      </c>
      <c r="B884" s="11" t="s">
        <v>879</v>
      </c>
      <c r="C884" s="12">
        <v>0</v>
      </c>
      <c r="D884" s="15">
        <v>630</v>
      </c>
    </row>
    <row r="885" spans="1:4" ht="18" customHeight="1" x14ac:dyDescent="0.2">
      <c r="A885" s="10">
        <v>7</v>
      </c>
      <c r="B885" s="11" t="s">
        <v>880</v>
      </c>
      <c r="C885" s="12">
        <v>0</v>
      </c>
      <c r="D885" s="15">
        <v>373</v>
      </c>
    </row>
    <row r="886" spans="1:4" ht="18" customHeight="1" x14ac:dyDescent="0.2">
      <c r="A886" s="10">
        <v>8</v>
      </c>
      <c r="B886" s="11" t="s">
        <v>881</v>
      </c>
      <c r="C886" s="12">
        <v>0</v>
      </c>
      <c r="D886" s="15">
        <v>276</v>
      </c>
    </row>
    <row r="887" spans="1:4" ht="18" customHeight="1" x14ac:dyDescent="0.2">
      <c r="A887" s="10">
        <v>9</v>
      </c>
      <c r="B887" s="11" t="s">
        <v>882</v>
      </c>
      <c r="C887" s="12">
        <v>0</v>
      </c>
      <c r="D887" s="15">
        <v>576</v>
      </c>
    </row>
    <row r="888" spans="1:4" ht="18" customHeight="1" x14ac:dyDescent="0.2">
      <c r="A888" s="10">
        <v>10</v>
      </c>
      <c r="B888" s="11" t="s">
        <v>883</v>
      </c>
      <c r="C888" s="12">
        <v>0</v>
      </c>
      <c r="D888" s="15">
        <v>409</v>
      </c>
    </row>
    <row r="889" spans="1:4" ht="18" customHeight="1" x14ac:dyDescent="0.2">
      <c r="A889" s="10">
        <v>11</v>
      </c>
      <c r="B889" s="11" t="s">
        <v>884</v>
      </c>
      <c r="C889" s="12">
        <v>0</v>
      </c>
      <c r="D889" s="15">
        <v>257</v>
      </c>
    </row>
    <row r="890" spans="1:4" ht="18" customHeight="1" x14ac:dyDescent="0.2">
      <c r="A890" s="10">
        <v>12</v>
      </c>
      <c r="B890" s="11" t="s">
        <v>885</v>
      </c>
      <c r="C890" s="12">
        <v>0</v>
      </c>
      <c r="D890" s="15">
        <v>502</v>
      </c>
    </row>
    <row r="891" spans="1:4" ht="18" customHeight="1" x14ac:dyDescent="0.2">
      <c r="A891" s="10">
        <v>13</v>
      </c>
      <c r="B891" s="11" t="s">
        <v>886</v>
      </c>
      <c r="C891" s="12">
        <v>0</v>
      </c>
      <c r="D891" s="15">
        <v>380</v>
      </c>
    </row>
    <row r="892" spans="1:4" ht="18" customHeight="1" x14ac:dyDescent="0.2">
      <c r="A892" s="10">
        <v>14</v>
      </c>
      <c r="B892" s="11" t="s">
        <v>887</v>
      </c>
      <c r="C892" s="12">
        <v>0</v>
      </c>
      <c r="D892" s="15">
        <v>26</v>
      </c>
    </row>
    <row r="893" spans="1:4" ht="18" customHeight="1" x14ac:dyDescent="0.2">
      <c r="A893" s="10">
        <v>15</v>
      </c>
      <c r="B893" s="11" t="s">
        <v>888</v>
      </c>
      <c r="C893" s="12">
        <v>0</v>
      </c>
      <c r="D893" s="15">
        <v>134</v>
      </c>
    </row>
    <row r="894" spans="1:4" ht="18" customHeight="1" x14ac:dyDescent="0.2">
      <c r="A894" s="10">
        <v>16</v>
      </c>
      <c r="B894" s="11" t="s">
        <v>889</v>
      </c>
      <c r="C894" s="12">
        <v>0</v>
      </c>
      <c r="D894" s="15">
        <v>185</v>
      </c>
    </row>
    <row r="895" spans="1:4" ht="18" customHeight="1" x14ac:dyDescent="0.2">
      <c r="A895" s="10">
        <v>17</v>
      </c>
      <c r="B895" s="11" t="s">
        <v>890</v>
      </c>
      <c r="C895" s="12">
        <v>0</v>
      </c>
      <c r="D895" s="15">
        <v>172</v>
      </c>
    </row>
    <row r="896" spans="1:4" ht="18" customHeight="1" x14ac:dyDescent="0.2">
      <c r="A896" s="10">
        <v>18</v>
      </c>
      <c r="B896" s="11" t="s">
        <v>891</v>
      </c>
      <c r="C896" s="12">
        <v>0</v>
      </c>
      <c r="D896" s="15">
        <v>137</v>
      </c>
    </row>
    <row r="897" spans="1:4" ht="18" customHeight="1" x14ac:dyDescent="0.2">
      <c r="A897" s="10">
        <v>19</v>
      </c>
      <c r="B897" s="11" t="s">
        <v>892</v>
      </c>
      <c r="C897" s="12">
        <v>0</v>
      </c>
      <c r="D897" s="15">
        <v>227</v>
      </c>
    </row>
    <row r="898" spans="1:4" ht="18" customHeight="1" x14ac:dyDescent="0.2">
      <c r="A898" s="10">
        <v>20</v>
      </c>
      <c r="B898" s="11" t="s">
        <v>893</v>
      </c>
      <c r="C898" s="12">
        <v>0</v>
      </c>
      <c r="D898" s="15">
        <v>202</v>
      </c>
    </row>
    <row r="899" spans="1:4" ht="18" customHeight="1" x14ac:dyDescent="0.2">
      <c r="A899" s="10">
        <v>21</v>
      </c>
      <c r="B899" s="11" t="s">
        <v>894</v>
      </c>
      <c r="C899" s="12">
        <v>0</v>
      </c>
      <c r="D899" s="15">
        <v>198</v>
      </c>
    </row>
    <row r="900" spans="1:4" ht="18" customHeight="1" x14ac:dyDescent="0.2">
      <c r="A900" s="10">
        <v>22</v>
      </c>
      <c r="B900" s="11" t="s">
        <v>895</v>
      </c>
      <c r="C900" s="12">
        <v>0</v>
      </c>
      <c r="D900" s="15">
        <v>121</v>
      </c>
    </row>
    <row r="901" spans="1:4" ht="18" customHeight="1" x14ac:dyDescent="0.2">
      <c r="A901" s="10">
        <v>23</v>
      </c>
      <c r="B901" s="11" t="s">
        <v>896</v>
      </c>
      <c r="C901" s="12">
        <v>0</v>
      </c>
      <c r="D901" s="15">
        <v>199</v>
      </c>
    </row>
    <row r="902" spans="1:4" ht="18" customHeight="1" x14ac:dyDescent="0.2">
      <c r="A902" s="10">
        <v>24</v>
      </c>
      <c r="B902" s="11" t="s">
        <v>897</v>
      </c>
      <c r="C902" s="12">
        <v>0</v>
      </c>
      <c r="D902" s="15">
        <v>114</v>
      </c>
    </row>
    <row r="903" spans="1:4" ht="18" customHeight="1" x14ac:dyDescent="0.2">
      <c r="A903" s="10">
        <v>25</v>
      </c>
      <c r="B903" s="11" t="s">
        <v>898</v>
      </c>
      <c r="C903" s="12">
        <v>0</v>
      </c>
      <c r="D903" s="15">
        <v>108</v>
      </c>
    </row>
    <row r="904" spans="1:4" ht="18" customHeight="1" x14ac:dyDescent="0.2">
      <c r="A904" s="7">
        <v>70</v>
      </c>
      <c r="B904" s="8" t="s">
        <v>899</v>
      </c>
      <c r="C904" s="9">
        <f>SUM(C905:C911)</f>
        <v>0</v>
      </c>
      <c r="D904" s="9">
        <f>SUM(D905:D911)</f>
        <v>465</v>
      </c>
    </row>
    <row r="905" spans="1:4" ht="18" customHeight="1" x14ac:dyDescent="0.2">
      <c r="A905" s="10">
        <v>1</v>
      </c>
      <c r="B905" s="11" t="s">
        <v>900</v>
      </c>
      <c r="C905" s="12">
        <v>0</v>
      </c>
      <c r="D905" s="15">
        <v>57</v>
      </c>
    </row>
    <row r="906" spans="1:4" ht="18" customHeight="1" x14ac:dyDescent="0.2">
      <c r="A906" s="10">
        <v>2</v>
      </c>
      <c r="B906" s="11" t="s">
        <v>901</v>
      </c>
      <c r="C906" s="12">
        <v>0</v>
      </c>
      <c r="D906" s="15">
        <v>52</v>
      </c>
    </row>
    <row r="907" spans="1:4" ht="18" customHeight="1" x14ac:dyDescent="0.2">
      <c r="A907" s="10">
        <v>3</v>
      </c>
      <c r="B907" s="11" t="s">
        <v>902</v>
      </c>
      <c r="C907" s="12">
        <v>0</v>
      </c>
      <c r="D907" s="15">
        <v>32</v>
      </c>
    </row>
    <row r="908" spans="1:4" ht="18" customHeight="1" x14ac:dyDescent="0.2">
      <c r="A908" s="10">
        <v>4</v>
      </c>
      <c r="B908" s="11" t="s">
        <v>903</v>
      </c>
      <c r="C908" s="12">
        <v>0</v>
      </c>
      <c r="D908" s="15">
        <v>97</v>
      </c>
    </row>
    <row r="909" spans="1:4" ht="18" customHeight="1" x14ac:dyDescent="0.2">
      <c r="A909" s="10">
        <v>5</v>
      </c>
      <c r="B909" s="11" t="s">
        <v>904</v>
      </c>
      <c r="C909" s="12">
        <v>0</v>
      </c>
      <c r="D909" s="15">
        <v>59</v>
      </c>
    </row>
    <row r="910" spans="1:4" ht="18" customHeight="1" x14ac:dyDescent="0.2">
      <c r="A910" s="10">
        <v>6</v>
      </c>
      <c r="B910" s="11" t="s">
        <v>905</v>
      </c>
      <c r="C910" s="12">
        <v>0</v>
      </c>
      <c r="D910" s="15">
        <v>125</v>
      </c>
    </row>
    <row r="911" spans="1:4" ht="18" customHeight="1" x14ac:dyDescent="0.2">
      <c r="A911" s="10">
        <v>7</v>
      </c>
      <c r="B911" s="11" t="s">
        <v>906</v>
      </c>
      <c r="C911" s="12">
        <v>0</v>
      </c>
      <c r="D911" s="15">
        <v>43</v>
      </c>
    </row>
    <row r="912" spans="1:4" ht="18" customHeight="1" x14ac:dyDescent="0.2">
      <c r="A912" s="7">
        <v>71</v>
      </c>
      <c r="B912" s="8" t="s">
        <v>907</v>
      </c>
      <c r="C912" s="9">
        <f>SUM(C913:C930)</f>
        <v>0</v>
      </c>
      <c r="D912" s="9">
        <f>SUM(D913:D930)</f>
        <v>1817</v>
      </c>
    </row>
    <row r="913" spans="1:4" ht="18" customHeight="1" x14ac:dyDescent="0.2">
      <c r="A913" s="10">
        <v>1</v>
      </c>
      <c r="B913" s="11" t="s">
        <v>908</v>
      </c>
      <c r="C913" s="12">
        <v>0</v>
      </c>
      <c r="D913" s="15">
        <v>231</v>
      </c>
    </row>
    <row r="914" spans="1:4" ht="18" customHeight="1" x14ac:dyDescent="0.2">
      <c r="A914" s="10">
        <v>2</v>
      </c>
      <c r="B914" s="11" t="s">
        <v>909</v>
      </c>
      <c r="C914" s="12">
        <v>0</v>
      </c>
      <c r="D914" s="15">
        <v>78</v>
      </c>
    </row>
    <row r="915" spans="1:4" ht="18" customHeight="1" x14ac:dyDescent="0.2">
      <c r="A915" s="10">
        <v>3</v>
      </c>
      <c r="B915" s="11" t="s">
        <v>910</v>
      </c>
      <c r="C915" s="12">
        <v>0</v>
      </c>
      <c r="D915" s="15">
        <v>99</v>
      </c>
    </row>
    <row r="916" spans="1:4" ht="18" customHeight="1" x14ac:dyDescent="0.2">
      <c r="A916" s="10">
        <v>4</v>
      </c>
      <c r="B916" s="11" t="s">
        <v>911</v>
      </c>
      <c r="C916" s="12">
        <v>0</v>
      </c>
      <c r="D916" s="15">
        <v>153</v>
      </c>
    </row>
    <row r="917" spans="1:4" ht="18" customHeight="1" x14ac:dyDescent="0.2">
      <c r="A917" s="10">
        <v>5</v>
      </c>
      <c r="B917" s="11" t="s">
        <v>912</v>
      </c>
      <c r="C917" s="12">
        <v>0</v>
      </c>
      <c r="D917" s="15">
        <v>226</v>
      </c>
    </row>
    <row r="918" spans="1:4" ht="18" customHeight="1" x14ac:dyDescent="0.2">
      <c r="A918" s="10">
        <v>6</v>
      </c>
      <c r="B918" s="11" t="s">
        <v>913</v>
      </c>
      <c r="C918" s="12">
        <v>0</v>
      </c>
      <c r="D918" s="15">
        <v>86</v>
      </c>
    </row>
    <row r="919" spans="1:4" ht="18" customHeight="1" x14ac:dyDescent="0.2">
      <c r="A919" s="10">
        <v>7</v>
      </c>
      <c r="B919" s="11" t="s">
        <v>914</v>
      </c>
      <c r="C919" s="12">
        <v>0</v>
      </c>
      <c r="D919" s="15">
        <v>231</v>
      </c>
    </row>
    <row r="920" spans="1:4" ht="18" customHeight="1" x14ac:dyDescent="0.2">
      <c r="A920" s="10">
        <v>8</v>
      </c>
      <c r="B920" s="11" t="s">
        <v>915</v>
      </c>
      <c r="C920" s="12">
        <v>0</v>
      </c>
      <c r="D920" s="15">
        <v>71</v>
      </c>
    </row>
    <row r="921" spans="1:4" ht="18" customHeight="1" x14ac:dyDescent="0.2">
      <c r="A921" s="10">
        <v>9</v>
      </c>
      <c r="B921" s="11" t="s">
        <v>916</v>
      </c>
      <c r="C921" s="12">
        <v>0</v>
      </c>
      <c r="D921" s="15">
        <v>115</v>
      </c>
    </row>
    <row r="922" spans="1:4" ht="18" customHeight="1" x14ac:dyDescent="0.2">
      <c r="A922" s="10">
        <v>10</v>
      </c>
      <c r="B922" s="11" t="s">
        <v>917</v>
      </c>
      <c r="C922" s="12">
        <v>0</v>
      </c>
      <c r="D922" s="15">
        <v>126</v>
      </c>
    </row>
    <row r="923" spans="1:4" ht="18" customHeight="1" x14ac:dyDescent="0.2">
      <c r="A923" s="10">
        <v>11</v>
      </c>
      <c r="B923" s="11" t="s">
        <v>918</v>
      </c>
      <c r="C923" s="12">
        <v>0</v>
      </c>
      <c r="D923" s="15">
        <v>60</v>
      </c>
    </row>
    <row r="924" spans="1:4" ht="18" customHeight="1" x14ac:dyDescent="0.2">
      <c r="A924" s="10">
        <v>12</v>
      </c>
      <c r="B924" s="11" t="s">
        <v>919</v>
      </c>
      <c r="C924" s="12">
        <v>0</v>
      </c>
      <c r="D924" s="15">
        <v>79</v>
      </c>
    </row>
    <row r="925" spans="1:4" ht="18" customHeight="1" x14ac:dyDescent="0.2">
      <c r="A925" s="10">
        <v>13</v>
      </c>
      <c r="B925" s="11" t="s">
        <v>920</v>
      </c>
      <c r="C925" s="12">
        <v>0</v>
      </c>
      <c r="D925" s="15">
        <v>37</v>
      </c>
    </row>
    <row r="926" spans="1:4" ht="18" customHeight="1" x14ac:dyDescent="0.2">
      <c r="A926" s="10">
        <v>14</v>
      </c>
      <c r="B926" s="11" t="s">
        <v>921</v>
      </c>
      <c r="C926" s="12">
        <v>0</v>
      </c>
      <c r="D926" s="15">
        <v>75</v>
      </c>
    </row>
    <row r="927" spans="1:4" ht="18" customHeight="1" x14ac:dyDescent="0.2">
      <c r="A927" s="10">
        <v>15</v>
      </c>
      <c r="B927" s="11" t="s">
        <v>922</v>
      </c>
      <c r="C927" s="12">
        <v>0</v>
      </c>
      <c r="D927" s="15">
        <v>20</v>
      </c>
    </row>
    <row r="928" spans="1:4" ht="18" customHeight="1" x14ac:dyDescent="0.2">
      <c r="A928" s="10">
        <v>16</v>
      </c>
      <c r="B928" s="11" t="s">
        <v>923</v>
      </c>
      <c r="C928" s="12">
        <v>0</v>
      </c>
      <c r="D928" s="15">
        <v>62</v>
      </c>
    </row>
    <row r="929" spans="1:4" ht="18" customHeight="1" x14ac:dyDescent="0.2">
      <c r="A929" s="10">
        <v>17</v>
      </c>
      <c r="B929" s="11" t="s">
        <v>924</v>
      </c>
      <c r="C929" s="12">
        <v>0</v>
      </c>
      <c r="D929" s="15">
        <v>44</v>
      </c>
    </row>
    <row r="930" spans="1:4" ht="18" customHeight="1" x14ac:dyDescent="0.2">
      <c r="A930" s="10">
        <v>18</v>
      </c>
      <c r="B930" s="11" t="s">
        <v>925</v>
      </c>
      <c r="C930" s="12">
        <v>0</v>
      </c>
      <c r="D930" s="15">
        <v>24</v>
      </c>
    </row>
    <row r="931" spans="1:4" ht="18" customHeight="1" x14ac:dyDescent="0.2">
      <c r="A931" s="7">
        <v>72</v>
      </c>
      <c r="B931" s="8" t="s">
        <v>926</v>
      </c>
      <c r="C931" s="9">
        <f>SUM(C932:C956)</f>
        <v>0</v>
      </c>
      <c r="D931" s="9">
        <f>SUM(D932:D956)</f>
        <v>1303</v>
      </c>
    </row>
    <row r="932" spans="1:4" ht="18" customHeight="1" x14ac:dyDescent="0.2">
      <c r="A932" s="10">
        <v>1</v>
      </c>
      <c r="B932" s="11" t="s">
        <v>927</v>
      </c>
      <c r="C932" s="12">
        <v>0</v>
      </c>
      <c r="D932" s="15">
        <v>65</v>
      </c>
    </row>
    <row r="933" spans="1:4" ht="18" customHeight="1" x14ac:dyDescent="0.2">
      <c r="A933" s="10">
        <v>2</v>
      </c>
      <c r="B933" s="11" t="s">
        <v>928</v>
      </c>
      <c r="C933" s="12">
        <v>0</v>
      </c>
      <c r="D933" s="15">
        <v>76</v>
      </c>
    </row>
    <row r="934" spans="1:4" ht="18" customHeight="1" x14ac:dyDescent="0.2">
      <c r="A934" s="10">
        <v>3</v>
      </c>
      <c r="B934" s="11" t="s">
        <v>929</v>
      </c>
      <c r="C934" s="12">
        <v>0</v>
      </c>
      <c r="D934" s="15">
        <v>55</v>
      </c>
    </row>
    <row r="935" spans="1:4" ht="18" customHeight="1" x14ac:dyDescent="0.2">
      <c r="A935" s="10">
        <v>4</v>
      </c>
      <c r="B935" s="11" t="s">
        <v>930</v>
      </c>
      <c r="C935" s="12">
        <v>0</v>
      </c>
      <c r="D935" s="15">
        <v>60</v>
      </c>
    </row>
    <row r="936" spans="1:4" ht="18" customHeight="1" x14ac:dyDescent="0.2">
      <c r="A936" s="10">
        <v>5</v>
      </c>
      <c r="B936" s="11" t="s">
        <v>931</v>
      </c>
      <c r="C936" s="12">
        <v>0</v>
      </c>
      <c r="D936" s="15">
        <v>21</v>
      </c>
    </row>
    <row r="937" spans="1:4" ht="18" customHeight="1" x14ac:dyDescent="0.2">
      <c r="A937" s="10">
        <v>6</v>
      </c>
      <c r="B937" s="11" t="s">
        <v>932</v>
      </c>
      <c r="C937" s="12">
        <v>0</v>
      </c>
      <c r="D937" s="15">
        <v>103</v>
      </c>
    </row>
    <row r="938" spans="1:4" ht="18" customHeight="1" x14ac:dyDescent="0.2">
      <c r="A938" s="10">
        <v>7</v>
      </c>
      <c r="B938" s="11" t="s">
        <v>933</v>
      </c>
      <c r="C938" s="12">
        <v>0</v>
      </c>
      <c r="D938" s="15">
        <v>87</v>
      </c>
    </row>
    <row r="939" spans="1:4" ht="18" customHeight="1" x14ac:dyDescent="0.2">
      <c r="A939" s="10">
        <v>8</v>
      </c>
      <c r="B939" s="11" t="s">
        <v>934</v>
      </c>
      <c r="C939" s="12">
        <v>0</v>
      </c>
      <c r="D939" s="15">
        <v>47</v>
      </c>
    </row>
    <row r="940" spans="1:4" ht="18" customHeight="1" x14ac:dyDescent="0.2">
      <c r="A940" s="10">
        <v>9</v>
      </c>
      <c r="B940" s="11" t="s">
        <v>935</v>
      </c>
      <c r="C940" s="12">
        <v>0</v>
      </c>
      <c r="D940" s="15">
        <v>18</v>
      </c>
    </row>
    <row r="941" spans="1:4" ht="18" customHeight="1" x14ac:dyDescent="0.2">
      <c r="A941" s="10">
        <v>10</v>
      </c>
      <c r="B941" s="11" t="s">
        <v>936</v>
      </c>
      <c r="C941" s="12">
        <v>0</v>
      </c>
      <c r="D941" s="15">
        <v>19</v>
      </c>
    </row>
    <row r="942" spans="1:4" ht="18" customHeight="1" x14ac:dyDescent="0.2">
      <c r="A942" s="10">
        <v>11</v>
      </c>
      <c r="B942" s="11" t="s">
        <v>937</v>
      </c>
      <c r="C942" s="12">
        <v>0</v>
      </c>
      <c r="D942" s="15">
        <v>42</v>
      </c>
    </row>
    <row r="943" spans="1:4" ht="18" customHeight="1" x14ac:dyDescent="0.2">
      <c r="A943" s="10">
        <v>12</v>
      </c>
      <c r="B943" s="11" t="s">
        <v>938</v>
      </c>
      <c r="C943" s="12">
        <v>0</v>
      </c>
      <c r="D943" s="15">
        <v>53</v>
      </c>
    </row>
    <row r="944" spans="1:4" ht="18" customHeight="1" x14ac:dyDescent="0.2">
      <c r="A944" s="10">
        <v>13</v>
      </c>
      <c r="B944" s="11" t="s">
        <v>939</v>
      </c>
      <c r="C944" s="12">
        <v>0</v>
      </c>
      <c r="D944" s="15">
        <v>51</v>
      </c>
    </row>
    <row r="945" spans="1:4" ht="18" customHeight="1" x14ac:dyDescent="0.2">
      <c r="A945" s="10">
        <v>14</v>
      </c>
      <c r="B945" s="11" t="s">
        <v>940</v>
      </c>
      <c r="C945" s="12">
        <v>0</v>
      </c>
      <c r="D945" s="15">
        <v>81</v>
      </c>
    </row>
    <row r="946" spans="1:4" ht="18" customHeight="1" x14ac:dyDescent="0.2">
      <c r="A946" s="10">
        <v>15</v>
      </c>
      <c r="B946" s="11" t="s">
        <v>941</v>
      </c>
      <c r="C946" s="12">
        <v>0</v>
      </c>
      <c r="D946" s="15">
        <v>9</v>
      </c>
    </row>
    <row r="947" spans="1:4" ht="18" customHeight="1" x14ac:dyDescent="0.2">
      <c r="A947" s="10">
        <v>16</v>
      </c>
      <c r="B947" s="11" t="s">
        <v>942</v>
      </c>
      <c r="C947" s="12">
        <v>0</v>
      </c>
      <c r="D947" s="15">
        <v>59</v>
      </c>
    </row>
    <row r="948" spans="1:4" ht="18" customHeight="1" x14ac:dyDescent="0.2">
      <c r="A948" s="10">
        <v>17</v>
      </c>
      <c r="B948" s="11" t="s">
        <v>943</v>
      </c>
      <c r="C948" s="12">
        <v>0</v>
      </c>
      <c r="D948" s="15">
        <v>125</v>
      </c>
    </row>
    <row r="949" spans="1:4" ht="18" customHeight="1" x14ac:dyDescent="0.2">
      <c r="A949" s="10">
        <v>18</v>
      </c>
      <c r="B949" s="11" t="s">
        <v>944</v>
      </c>
      <c r="C949" s="12">
        <v>0</v>
      </c>
      <c r="D949" s="15">
        <v>32</v>
      </c>
    </row>
    <row r="950" spans="1:4" ht="18" customHeight="1" x14ac:dyDescent="0.2">
      <c r="A950" s="10">
        <v>19</v>
      </c>
      <c r="B950" s="11" t="s">
        <v>945</v>
      </c>
      <c r="C950" s="12">
        <v>0</v>
      </c>
      <c r="D950" s="15">
        <v>47</v>
      </c>
    </row>
    <row r="951" spans="1:4" ht="18" customHeight="1" x14ac:dyDescent="0.2">
      <c r="A951" s="10">
        <v>20</v>
      </c>
      <c r="B951" s="11" t="s">
        <v>946</v>
      </c>
      <c r="C951" s="12">
        <v>0</v>
      </c>
      <c r="D951" s="15">
        <v>28</v>
      </c>
    </row>
    <row r="952" spans="1:4" ht="18" customHeight="1" x14ac:dyDescent="0.2">
      <c r="A952" s="10">
        <v>21</v>
      </c>
      <c r="B952" s="11" t="s">
        <v>947</v>
      </c>
      <c r="C952" s="12">
        <v>0</v>
      </c>
      <c r="D952" s="15">
        <v>15</v>
      </c>
    </row>
    <row r="953" spans="1:4" ht="18" customHeight="1" x14ac:dyDescent="0.2">
      <c r="A953" s="10">
        <v>22</v>
      </c>
      <c r="B953" s="11" t="s">
        <v>948</v>
      </c>
      <c r="C953" s="12">
        <v>0</v>
      </c>
      <c r="D953" s="15">
        <v>17</v>
      </c>
    </row>
    <row r="954" spans="1:4" ht="18" customHeight="1" x14ac:dyDescent="0.2">
      <c r="A954" s="10">
        <v>23</v>
      </c>
      <c r="B954" s="11" t="s">
        <v>949</v>
      </c>
      <c r="C954" s="12">
        <v>0</v>
      </c>
      <c r="D954" s="15">
        <v>38</v>
      </c>
    </row>
    <row r="955" spans="1:4" ht="18" customHeight="1" x14ac:dyDescent="0.2">
      <c r="A955" s="10">
        <v>24</v>
      </c>
      <c r="B955" s="11" t="s">
        <v>950</v>
      </c>
      <c r="C955" s="12">
        <v>0</v>
      </c>
      <c r="D955" s="15">
        <v>132</v>
      </c>
    </row>
    <row r="956" spans="1:4" ht="18" customHeight="1" x14ac:dyDescent="0.2">
      <c r="A956" s="10">
        <v>25</v>
      </c>
      <c r="B956" s="11" t="s">
        <v>951</v>
      </c>
      <c r="C956" s="12">
        <v>0</v>
      </c>
      <c r="D956" s="15">
        <v>23</v>
      </c>
    </row>
    <row r="957" spans="1:4" ht="18" customHeight="1" x14ac:dyDescent="0.2">
      <c r="A957" s="7">
        <v>73</v>
      </c>
      <c r="B957" s="8" t="s">
        <v>952</v>
      </c>
      <c r="C957" s="9">
        <f>SUM(C958:C965)</f>
        <v>0</v>
      </c>
      <c r="D957" s="9">
        <f>SUM(D958:D965)</f>
        <v>146</v>
      </c>
    </row>
    <row r="958" spans="1:4" ht="18" customHeight="1" x14ac:dyDescent="0.2">
      <c r="A958" s="10">
        <v>1</v>
      </c>
      <c r="B958" s="11" t="s">
        <v>953</v>
      </c>
      <c r="C958" s="12">
        <v>0</v>
      </c>
      <c r="D958" s="15">
        <v>15</v>
      </c>
    </row>
    <row r="959" spans="1:4" ht="18" customHeight="1" x14ac:dyDescent="0.2">
      <c r="A959" s="10">
        <v>2</v>
      </c>
      <c r="B959" s="11" t="s">
        <v>954</v>
      </c>
      <c r="C959" s="12">
        <v>0</v>
      </c>
      <c r="D959" s="15">
        <v>13</v>
      </c>
    </row>
    <row r="960" spans="1:4" ht="18" customHeight="1" x14ac:dyDescent="0.2">
      <c r="A960" s="10">
        <v>3</v>
      </c>
      <c r="B960" s="11" t="s">
        <v>955</v>
      </c>
      <c r="C960" s="12">
        <v>0</v>
      </c>
      <c r="D960" s="15">
        <v>10</v>
      </c>
    </row>
    <row r="961" spans="1:4" ht="18" customHeight="1" x14ac:dyDescent="0.2">
      <c r="A961" s="10">
        <v>4</v>
      </c>
      <c r="B961" s="11" t="s">
        <v>956</v>
      </c>
      <c r="C961" s="12">
        <v>0</v>
      </c>
      <c r="D961" s="15">
        <v>32</v>
      </c>
    </row>
    <row r="962" spans="1:4" ht="18" customHeight="1" x14ac:dyDescent="0.2">
      <c r="A962" s="10">
        <v>5</v>
      </c>
      <c r="B962" s="11" t="s">
        <v>957</v>
      </c>
      <c r="C962" s="12">
        <v>0</v>
      </c>
      <c r="D962" s="15">
        <v>17</v>
      </c>
    </row>
    <row r="963" spans="1:4" ht="18" customHeight="1" x14ac:dyDescent="0.2">
      <c r="A963" s="10">
        <v>6</v>
      </c>
      <c r="B963" s="11" t="s">
        <v>958</v>
      </c>
      <c r="C963" s="12">
        <v>0</v>
      </c>
      <c r="D963" s="15">
        <v>21</v>
      </c>
    </row>
    <row r="964" spans="1:4" ht="18" customHeight="1" x14ac:dyDescent="0.2">
      <c r="A964" s="10">
        <v>7</v>
      </c>
      <c r="B964" s="11" t="s">
        <v>959</v>
      </c>
      <c r="C964" s="12">
        <v>0</v>
      </c>
      <c r="D964" s="15">
        <v>16</v>
      </c>
    </row>
    <row r="965" spans="1:4" ht="18" customHeight="1" x14ac:dyDescent="0.2">
      <c r="A965" s="10">
        <v>8</v>
      </c>
      <c r="B965" s="11" t="s">
        <v>960</v>
      </c>
      <c r="C965" s="12">
        <v>0</v>
      </c>
      <c r="D965" s="15">
        <v>22</v>
      </c>
    </row>
    <row r="966" spans="1:4" ht="18" customHeight="1" x14ac:dyDescent="0.2">
      <c r="A966" s="7">
        <v>74</v>
      </c>
      <c r="B966" s="8" t="s">
        <v>961</v>
      </c>
      <c r="C966" s="9">
        <f>SUM(C967:C977)</f>
        <v>0</v>
      </c>
      <c r="D966" s="9">
        <f>SUM(D967:D977)</f>
        <v>1724</v>
      </c>
    </row>
    <row r="967" spans="1:4" ht="18" customHeight="1" x14ac:dyDescent="0.2">
      <c r="A967" s="10">
        <v>1</v>
      </c>
      <c r="B967" s="11" t="s">
        <v>962</v>
      </c>
      <c r="C967" s="12">
        <v>0</v>
      </c>
      <c r="D967" s="15">
        <v>237</v>
      </c>
    </row>
    <row r="968" spans="1:4" ht="18" customHeight="1" x14ac:dyDescent="0.2">
      <c r="A968" s="10">
        <v>2</v>
      </c>
      <c r="B968" s="11" t="s">
        <v>963</v>
      </c>
      <c r="C968" s="12">
        <v>0</v>
      </c>
      <c r="D968" s="15">
        <v>171</v>
      </c>
    </row>
    <row r="969" spans="1:4" ht="18" customHeight="1" x14ac:dyDescent="0.2">
      <c r="A969" s="10">
        <v>3</v>
      </c>
      <c r="B969" s="11" t="s">
        <v>964</v>
      </c>
      <c r="C969" s="12">
        <v>0</v>
      </c>
      <c r="D969" s="15">
        <v>527</v>
      </c>
    </row>
    <row r="970" spans="1:4" ht="18" customHeight="1" x14ac:dyDescent="0.2">
      <c r="A970" s="10">
        <v>4</v>
      </c>
      <c r="B970" s="11" t="s">
        <v>965</v>
      </c>
      <c r="C970" s="12">
        <v>0</v>
      </c>
      <c r="D970" s="15">
        <v>97</v>
      </c>
    </row>
    <row r="971" spans="1:4" ht="18" customHeight="1" x14ac:dyDescent="0.2">
      <c r="A971" s="10">
        <v>5</v>
      </c>
      <c r="B971" s="11" t="s">
        <v>966</v>
      </c>
      <c r="C971" s="12">
        <v>0</v>
      </c>
      <c r="D971" s="15">
        <v>179</v>
      </c>
    </row>
    <row r="972" spans="1:4" ht="18" customHeight="1" x14ac:dyDescent="0.2">
      <c r="A972" s="10">
        <v>6</v>
      </c>
      <c r="B972" s="11" t="s">
        <v>967</v>
      </c>
      <c r="C972" s="12">
        <v>0</v>
      </c>
      <c r="D972" s="15">
        <v>106</v>
      </c>
    </row>
    <row r="973" spans="1:4" ht="18" customHeight="1" x14ac:dyDescent="0.2">
      <c r="A973" s="10">
        <v>7</v>
      </c>
      <c r="B973" s="11" t="s">
        <v>968</v>
      </c>
      <c r="C973" s="12">
        <v>0</v>
      </c>
      <c r="D973" s="15">
        <v>105</v>
      </c>
    </row>
    <row r="974" spans="1:4" ht="18" customHeight="1" x14ac:dyDescent="0.2">
      <c r="A974" s="10">
        <v>8</v>
      </c>
      <c r="B974" s="11" t="s">
        <v>969</v>
      </c>
      <c r="C974" s="12">
        <v>0</v>
      </c>
      <c r="D974" s="15">
        <v>141</v>
      </c>
    </row>
    <row r="975" spans="1:4" ht="18" customHeight="1" x14ac:dyDescent="0.2">
      <c r="A975" s="10">
        <v>9</v>
      </c>
      <c r="B975" s="11" t="s">
        <v>970</v>
      </c>
      <c r="C975" s="12">
        <v>0</v>
      </c>
      <c r="D975" s="15">
        <v>28</v>
      </c>
    </row>
    <row r="976" spans="1:4" ht="18" customHeight="1" x14ac:dyDescent="0.2">
      <c r="A976" s="10">
        <v>10</v>
      </c>
      <c r="B976" s="11" t="s">
        <v>971</v>
      </c>
      <c r="C976" s="12">
        <v>0</v>
      </c>
      <c r="D976" s="15">
        <v>69</v>
      </c>
    </row>
    <row r="977" spans="1:4" ht="18" customHeight="1" x14ac:dyDescent="0.2">
      <c r="A977" s="10">
        <v>11</v>
      </c>
      <c r="B977" s="11" t="s">
        <v>972</v>
      </c>
      <c r="C977" s="12">
        <v>0</v>
      </c>
      <c r="D977" s="15">
        <v>64</v>
      </c>
    </row>
    <row r="978" spans="1:4" ht="18" customHeight="1" x14ac:dyDescent="0.2">
      <c r="A978" s="7">
        <v>75</v>
      </c>
      <c r="B978" s="8" t="s">
        <v>973</v>
      </c>
      <c r="C978" s="9">
        <f>SUM(C979:C992)</f>
        <v>0</v>
      </c>
      <c r="D978" s="9">
        <f>SUM(D979:D992)</f>
        <v>1210</v>
      </c>
    </row>
    <row r="979" spans="1:4" ht="18" customHeight="1" x14ac:dyDescent="0.2">
      <c r="A979" s="10">
        <v>1</v>
      </c>
      <c r="B979" s="11" t="s">
        <v>974</v>
      </c>
      <c r="C979" s="12">
        <v>0</v>
      </c>
      <c r="D979" s="15">
        <v>173</v>
      </c>
    </row>
    <row r="980" spans="1:4" ht="18" customHeight="1" x14ac:dyDescent="0.2">
      <c r="A980" s="10">
        <v>2</v>
      </c>
      <c r="B980" s="11" t="s">
        <v>975</v>
      </c>
      <c r="C980" s="12">
        <v>0</v>
      </c>
      <c r="D980" s="15">
        <v>78</v>
      </c>
    </row>
    <row r="981" spans="1:4" ht="18" customHeight="1" x14ac:dyDescent="0.2">
      <c r="A981" s="10">
        <v>3</v>
      </c>
      <c r="B981" s="11" t="s">
        <v>976</v>
      </c>
      <c r="C981" s="12">
        <v>0</v>
      </c>
      <c r="D981" s="15">
        <v>17</v>
      </c>
    </row>
    <row r="982" spans="1:4" ht="18" customHeight="1" x14ac:dyDescent="0.2">
      <c r="A982" s="10">
        <v>4</v>
      </c>
      <c r="B982" s="11" t="s">
        <v>977</v>
      </c>
      <c r="C982" s="12">
        <v>0</v>
      </c>
      <c r="D982" s="15">
        <v>101</v>
      </c>
    </row>
    <row r="983" spans="1:4" ht="18" customHeight="1" x14ac:dyDescent="0.2">
      <c r="A983" s="10">
        <v>5</v>
      </c>
      <c r="B983" s="11" t="s">
        <v>978</v>
      </c>
      <c r="C983" s="12">
        <v>0</v>
      </c>
      <c r="D983" s="15">
        <v>129</v>
      </c>
    </row>
    <row r="984" spans="1:4" ht="18" customHeight="1" x14ac:dyDescent="0.2">
      <c r="A984" s="10">
        <v>6</v>
      </c>
      <c r="B984" s="11" t="s">
        <v>979</v>
      </c>
      <c r="C984" s="12">
        <v>0</v>
      </c>
      <c r="D984" s="15">
        <v>63</v>
      </c>
    </row>
    <row r="985" spans="1:4" ht="18" customHeight="1" x14ac:dyDescent="0.2">
      <c r="A985" s="10">
        <v>7</v>
      </c>
      <c r="B985" s="11" t="s">
        <v>980</v>
      </c>
      <c r="C985" s="12">
        <v>0</v>
      </c>
      <c r="D985" s="15">
        <v>62</v>
      </c>
    </row>
    <row r="986" spans="1:4" ht="18" customHeight="1" x14ac:dyDescent="0.2">
      <c r="A986" s="10">
        <v>8</v>
      </c>
      <c r="B986" s="11" t="s">
        <v>981</v>
      </c>
      <c r="C986" s="12">
        <v>0</v>
      </c>
      <c r="D986" s="15">
        <v>116</v>
      </c>
    </row>
    <row r="987" spans="1:4" ht="18" customHeight="1" x14ac:dyDescent="0.2">
      <c r="A987" s="10">
        <v>9</v>
      </c>
      <c r="B987" s="11" t="s">
        <v>982</v>
      </c>
      <c r="C987" s="12">
        <v>0</v>
      </c>
      <c r="D987" s="15">
        <v>53</v>
      </c>
    </row>
    <row r="988" spans="1:4" ht="18" customHeight="1" x14ac:dyDescent="0.2">
      <c r="A988" s="10">
        <v>10</v>
      </c>
      <c r="B988" s="11" t="s">
        <v>983</v>
      </c>
      <c r="C988" s="12">
        <v>0</v>
      </c>
      <c r="D988" s="15">
        <v>127</v>
      </c>
    </row>
    <row r="989" spans="1:4" ht="18" customHeight="1" x14ac:dyDescent="0.2">
      <c r="A989" s="10">
        <v>11</v>
      </c>
      <c r="B989" s="11" t="s">
        <v>984</v>
      </c>
      <c r="C989" s="12">
        <v>0</v>
      </c>
      <c r="D989" s="15">
        <v>77</v>
      </c>
    </row>
    <row r="990" spans="1:4" ht="18" customHeight="1" x14ac:dyDescent="0.2">
      <c r="A990" s="10">
        <v>12</v>
      </c>
      <c r="B990" s="11" t="s">
        <v>985</v>
      </c>
      <c r="C990" s="12">
        <v>0</v>
      </c>
      <c r="D990" s="15">
        <v>86</v>
      </c>
    </row>
    <row r="991" spans="1:4" ht="18" customHeight="1" x14ac:dyDescent="0.2">
      <c r="A991" s="10">
        <v>13</v>
      </c>
      <c r="B991" s="11" t="s">
        <v>986</v>
      </c>
      <c r="C991" s="12">
        <v>0</v>
      </c>
      <c r="D991" s="15">
        <v>88</v>
      </c>
    </row>
    <row r="992" spans="1:4" ht="18" customHeight="1" x14ac:dyDescent="0.2">
      <c r="A992" s="10">
        <v>14</v>
      </c>
      <c r="B992" s="11" t="s">
        <v>987</v>
      </c>
      <c r="C992" s="12">
        <v>0</v>
      </c>
      <c r="D992" s="15">
        <v>40</v>
      </c>
    </row>
    <row r="993" spans="1:4" ht="18" customHeight="1" x14ac:dyDescent="0.2">
      <c r="A993" s="7">
        <v>76</v>
      </c>
      <c r="B993" s="8" t="s">
        <v>988</v>
      </c>
      <c r="C993" s="9">
        <f>SUM(C994:C1001)</f>
        <v>0</v>
      </c>
      <c r="D993" s="9">
        <f>SUM(D994:D1001)</f>
        <v>128</v>
      </c>
    </row>
    <row r="994" spans="1:4" ht="18" customHeight="1" x14ac:dyDescent="0.2">
      <c r="A994" s="10">
        <v>1</v>
      </c>
      <c r="B994" s="11" t="s">
        <v>989</v>
      </c>
      <c r="C994" s="12">
        <v>0</v>
      </c>
      <c r="D994" s="15">
        <v>7</v>
      </c>
    </row>
    <row r="995" spans="1:4" ht="18" customHeight="1" x14ac:dyDescent="0.2">
      <c r="A995" s="10">
        <v>2</v>
      </c>
      <c r="B995" s="11" t="s">
        <v>990</v>
      </c>
      <c r="C995" s="12">
        <v>0</v>
      </c>
      <c r="D995" s="15">
        <v>14</v>
      </c>
    </row>
    <row r="996" spans="1:4" ht="18" customHeight="1" x14ac:dyDescent="0.2">
      <c r="A996" s="10">
        <v>3</v>
      </c>
      <c r="B996" s="11" t="s">
        <v>991</v>
      </c>
      <c r="C996" s="12">
        <v>0</v>
      </c>
      <c r="D996" s="15">
        <v>44</v>
      </c>
    </row>
    <row r="997" spans="1:4" ht="18" customHeight="1" x14ac:dyDescent="0.2">
      <c r="A997" s="10">
        <v>4</v>
      </c>
      <c r="B997" s="11" t="s">
        <v>992</v>
      </c>
      <c r="C997" s="12">
        <v>0</v>
      </c>
      <c r="D997" s="15">
        <v>4</v>
      </c>
    </row>
    <row r="998" spans="1:4" ht="18" customHeight="1" x14ac:dyDescent="0.2">
      <c r="A998" s="10">
        <v>5</v>
      </c>
      <c r="B998" s="11" t="s">
        <v>993</v>
      </c>
      <c r="C998" s="12">
        <v>0</v>
      </c>
      <c r="D998" s="15">
        <v>4</v>
      </c>
    </row>
    <row r="999" spans="1:4" ht="18" customHeight="1" x14ac:dyDescent="0.2">
      <c r="A999" s="10">
        <v>6</v>
      </c>
      <c r="B999" s="11" t="s">
        <v>994</v>
      </c>
      <c r="C999" s="12">
        <v>0</v>
      </c>
      <c r="D999" s="15">
        <v>30</v>
      </c>
    </row>
    <row r="1000" spans="1:4" ht="18" customHeight="1" x14ac:dyDescent="0.2">
      <c r="A1000" s="10">
        <v>7</v>
      </c>
      <c r="B1000" s="11" t="s">
        <v>995</v>
      </c>
      <c r="C1000" s="12">
        <v>0</v>
      </c>
      <c r="D1000" s="15">
        <v>21</v>
      </c>
    </row>
    <row r="1001" spans="1:4" ht="18" customHeight="1" x14ac:dyDescent="0.2">
      <c r="A1001" s="10">
        <v>8</v>
      </c>
      <c r="B1001" s="11" t="s">
        <v>996</v>
      </c>
      <c r="C1001" s="12">
        <v>0</v>
      </c>
      <c r="D1001" s="15">
        <v>4</v>
      </c>
    </row>
    <row r="1002" spans="1:4" ht="18" customHeight="1" x14ac:dyDescent="0.2">
      <c r="A1002" s="7">
        <v>77</v>
      </c>
      <c r="B1002" s="8" t="s">
        <v>997</v>
      </c>
      <c r="C1002" s="9">
        <f>SUM(C1003:C1009)</f>
        <v>0</v>
      </c>
      <c r="D1002" s="9">
        <f>SUM(D1003:D1009)</f>
        <v>367</v>
      </c>
    </row>
    <row r="1003" spans="1:4" ht="18" customHeight="1" x14ac:dyDescent="0.2">
      <c r="A1003" s="10">
        <v>1</v>
      </c>
      <c r="B1003" s="11" t="s">
        <v>998</v>
      </c>
      <c r="C1003" s="12">
        <v>0</v>
      </c>
      <c r="D1003" s="15">
        <v>90</v>
      </c>
    </row>
    <row r="1004" spans="1:4" ht="18" customHeight="1" x14ac:dyDescent="0.2">
      <c r="A1004" s="10">
        <v>2</v>
      </c>
      <c r="B1004" s="11" t="s">
        <v>999</v>
      </c>
      <c r="C1004" s="12">
        <v>0</v>
      </c>
      <c r="D1004" s="15">
        <v>52</v>
      </c>
    </row>
    <row r="1005" spans="1:4" ht="18" customHeight="1" x14ac:dyDescent="0.2">
      <c r="A1005" s="10">
        <v>3</v>
      </c>
      <c r="B1005" s="11" t="s">
        <v>1000</v>
      </c>
      <c r="C1005" s="12">
        <v>0</v>
      </c>
      <c r="D1005" s="15">
        <v>66</v>
      </c>
    </row>
    <row r="1006" spans="1:4" ht="18" customHeight="1" x14ac:dyDescent="0.2">
      <c r="A1006" s="10">
        <v>4</v>
      </c>
      <c r="B1006" s="11" t="s">
        <v>1001</v>
      </c>
      <c r="C1006" s="12">
        <v>0</v>
      </c>
      <c r="D1006" s="15">
        <v>27</v>
      </c>
    </row>
    <row r="1007" spans="1:4" ht="18" customHeight="1" x14ac:dyDescent="0.2">
      <c r="A1007" s="10">
        <v>5</v>
      </c>
      <c r="B1007" s="11" t="s">
        <v>1002</v>
      </c>
      <c r="C1007" s="12">
        <v>0</v>
      </c>
      <c r="D1007" s="15">
        <v>40</v>
      </c>
    </row>
    <row r="1008" spans="1:4" ht="18" customHeight="1" x14ac:dyDescent="0.2">
      <c r="A1008" s="10">
        <v>6</v>
      </c>
      <c r="B1008" s="11" t="s">
        <v>1003</v>
      </c>
      <c r="C1008" s="12">
        <v>0</v>
      </c>
      <c r="D1008" s="15">
        <v>50</v>
      </c>
    </row>
    <row r="1009" spans="1:4" ht="18" customHeight="1" x14ac:dyDescent="0.2">
      <c r="A1009" s="10">
        <v>7</v>
      </c>
      <c r="B1009" s="11" t="s">
        <v>1004</v>
      </c>
      <c r="C1009" s="12">
        <v>0</v>
      </c>
      <c r="D1009" s="15">
        <v>42</v>
      </c>
    </row>
  </sheetData>
  <sheetProtection algorithmName="SHA-512" hashValue="AihXHz38wbJhhBD1Esw3+rd26mmxGOp8sSeGi0cIBSNTliKS7GoLGVyZ0Tklyb94OfeEUtHifMFl3VZhDr7x7A==" saltValue="MWlsvyyd/juNh7/2TqERGQ==" spinCount="100000" sheet="1" objects="1" scenarios="1"/>
  <mergeCells count="3">
    <mergeCell ref="A1:E1"/>
    <mergeCell ref="A2:E2"/>
    <mergeCell ref="A3:E3"/>
  </mergeCells>
  <pageMargins left="0.39370078740157483"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8593-DAB0-422D-B885-E363B9461323}">
  <dimension ref="A1:D79"/>
  <sheetViews>
    <sheetView workbookViewId="0">
      <selection activeCell="G65" sqref="G65"/>
    </sheetView>
  </sheetViews>
  <sheetFormatPr defaultRowHeight="14.25" x14ac:dyDescent="0.2"/>
  <cols>
    <col min="2" max="2" width="13.875" customWidth="1"/>
    <col min="3" max="3" width="10" customWidth="1"/>
  </cols>
  <sheetData>
    <row r="1" spans="1:4" x14ac:dyDescent="0.2">
      <c r="A1" t="s">
        <v>1006</v>
      </c>
      <c r="B1" t="s">
        <v>1007</v>
      </c>
      <c r="C1" t="s">
        <v>1018</v>
      </c>
      <c r="D1" t="s">
        <v>1022</v>
      </c>
    </row>
    <row r="2" spans="1:4" x14ac:dyDescent="0.2">
      <c r="A2" t="s">
        <v>101</v>
      </c>
      <c r="B2">
        <v>161</v>
      </c>
      <c r="C2" t="s">
        <v>1016</v>
      </c>
    </row>
    <row r="3" spans="1:4" x14ac:dyDescent="0.2">
      <c r="A3" t="s">
        <v>5</v>
      </c>
      <c r="B3">
        <v>190</v>
      </c>
      <c r="C3" t="s">
        <v>1008</v>
      </c>
      <c r="D3" t="s">
        <v>1023</v>
      </c>
    </row>
    <row r="4" spans="1:4" x14ac:dyDescent="0.2">
      <c r="A4" t="s">
        <v>56</v>
      </c>
      <c r="B4">
        <v>104</v>
      </c>
      <c r="C4" t="s">
        <v>1015</v>
      </c>
      <c r="D4">
        <v>104</v>
      </c>
    </row>
    <row r="5" spans="1:4" x14ac:dyDescent="0.2">
      <c r="A5" t="s">
        <v>70</v>
      </c>
      <c r="B5">
        <v>547</v>
      </c>
      <c r="C5" t="s">
        <v>1012</v>
      </c>
      <c r="D5">
        <v>547</v>
      </c>
    </row>
    <row r="6" spans="1:4" x14ac:dyDescent="0.2">
      <c r="A6" t="s">
        <v>89</v>
      </c>
      <c r="B6">
        <v>312</v>
      </c>
      <c r="C6" t="s">
        <v>1014</v>
      </c>
      <c r="D6">
        <v>312</v>
      </c>
    </row>
    <row r="7" spans="1:4" x14ac:dyDescent="0.2">
      <c r="A7" t="s">
        <v>110</v>
      </c>
      <c r="B7">
        <v>2038</v>
      </c>
      <c r="C7" t="s">
        <v>1012</v>
      </c>
      <c r="D7">
        <v>2038</v>
      </c>
    </row>
    <row r="8" spans="1:4" x14ac:dyDescent="0.2">
      <c r="A8" t="s">
        <v>137</v>
      </c>
      <c r="B8">
        <v>224</v>
      </c>
      <c r="C8" t="s">
        <v>1010</v>
      </c>
      <c r="D8">
        <v>224</v>
      </c>
    </row>
    <row r="9" spans="1:4" x14ac:dyDescent="0.2">
      <c r="A9" t="s">
        <v>148</v>
      </c>
      <c r="B9">
        <v>84</v>
      </c>
      <c r="C9" t="s">
        <v>1010</v>
      </c>
      <c r="D9">
        <v>84</v>
      </c>
    </row>
    <row r="10" spans="1:4" x14ac:dyDescent="0.2">
      <c r="A10" t="s">
        <v>160</v>
      </c>
      <c r="B10">
        <v>34</v>
      </c>
      <c r="C10" t="s">
        <v>1010</v>
      </c>
      <c r="D10">
        <v>34</v>
      </c>
    </row>
    <row r="11" spans="1:4" x14ac:dyDescent="0.2">
      <c r="A11" t="s">
        <v>172</v>
      </c>
      <c r="B11">
        <v>81</v>
      </c>
      <c r="C11" t="s">
        <v>1009</v>
      </c>
      <c r="D11">
        <v>81</v>
      </c>
    </row>
    <row r="12" spans="1:4" x14ac:dyDescent="0.2">
      <c r="A12" t="s">
        <v>181</v>
      </c>
      <c r="B12">
        <v>467</v>
      </c>
      <c r="C12" t="s">
        <v>1011</v>
      </c>
      <c r="D12">
        <v>467</v>
      </c>
    </row>
    <row r="13" spans="1:4" x14ac:dyDescent="0.2">
      <c r="A13" t="s">
        <v>198</v>
      </c>
      <c r="B13">
        <v>171</v>
      </c>
      <c r="C13" t="s">
        <v>1016</v>
      </c>
      <c r="D13">
        <v>171</v>
      </c>
    </row>
    <row r="14" spans="1:4" x14ac:dyDescent="0.2">
      <c r="A14" t="s">
        <v>907</v>
      </c>
      <c r="B14">
        <v>1810</v>
      </c>
      <c r="C14" t="s">
        <v>1013</v>
      </c>
      <c r="D14">
        <v>1810</v>
      </c>
    </row>
    <row r="15" spans="1:4" x14ac:dyDescent="0.2">
      <c r="A15" t="s">
        <v>926</v>
      </c>
      <c r="B15">
        <v>1275</v>
      </c>
      <c r="C15" t="s">
        <v>1013</v>
      </c>
      <c r="D15">
        <v>1275</v>
      </c>
    </row>
    <row r="16" spans="1:4" x14ac:dyDescent="0.2">
      <c r="A16" t="s">
        <v>207</v>
      </c>
      <c r="B16">
        <v>232</v>
      </c>
      <c r="C16" t="s">
        <v>1016</v>
      </c>
      <c r="D16">
        <v>232</v>
      </c>
    </row>
    <row r="17" spans="1:4" x14ac:dyDescent="0.2">
      <c r="A17" t="s">
        <v>218</v>
      </c>
      <c r="B17">
        <v>152</v>
      </c>
      <c r="C17" t="s">
        <v>1010</v>
      </c>
      <c r="D17">
        <v>152</v>
      </c>
    </row>
    <row r="18" spans="1:4" x14ac:dyDescent="0.2">
      <c r="A18" t="s">
        <v>226</v>
      </c>
      <c r="B18">
        <v>306</v>
      </c>
      <c r="C18" t="s">
        <v>1014</v>
      </c>
      <c r="D18">
        <v>306</v>
      </c>
    </row>
    <row r="19" spans="1:4" x14ac:dyDescent="0.2">
      <c r="A19" t="s">
        <v>236</v>
      </c>
      <c r="B19">
        <v>129</v>
      </c>
      <c r="C19" t="s">
        <v>1010</v>
      </c>
      <c r="D19">
        <v>129</v>
      </c>
    </row>
    <row r="20" spans="1:4" x14ac:dyDescent="0.2">
      <c r="A20" t="s">
        <v>241</v>
      </c>
      <c r="B20">
        <v>61</v>
      </c>
      <c r="C20" t="s">
        <v>1015</v>
      </c>
      <c r="D20">
        <v>61</v>
      </c>
    </row>
    <row r="21" spans="1:4" x14ac:dyDescent="0.2">
      <c r="A21" t="s">
        <v>249</v>
      </c>
      <c r="B21">
        <v>1289</v>
      </c>
      <c r="C21" t="s">
        <v>1012</v>
      </c>
      <c r="D21">
        <v>1289</v>
      </c>
    </row>
    <row r="22" spans="1:4" x14ac:dyDescent="0.2">
      <c r="A22" t="s">
        <v>262</v>
      </c>
      <c r="B22">
        <v>3782</v>
      </c>
      <c r="C22" t="s">
        <v>1011</v>
      </c>
      <c r="D22">
        <v>3782</v>
      </c>
    </row>
    <row r="23" spans="1:4" x14ac:dyDescent="0.2">
      <c r="A23" t="s">
        <v>295</v>
      </c>
      <c r="B23">
        <v>427</v>
      </c>
      <c r="C23" t="s">
        <v>1016</v>
      </c>
      <c r="D23">
        <v>427</v>
      </c>
    </row>
    <row r="24" spans="1:4" x14ac:dyDescent="0.2">
      <c r="A24" t="s">
        <v>318</v>
      </c>
      <c r="B24">
        <v>278</v>
      </c>
      <c r="C24" t="s">
        <v>1014</v>
      </c>
      <c r="D24">
        <v>278</v>
      </c>
    </row>
    <row r="25" spans="1:4" x14ac:dyDescent="0.2">
      <c r="A25" t="s">
        <v>334</v>
      </c>
      <c r="B25">
        <v>43</v>
      </c>
      <c r="C25" t="s">
        <v>1009</v>
      </c>
      <c r="D25">
        <v>43</v>
      </c>
    </row>
    <row r="26" spans="1:4" x14ac:dyDescent="0.2">
      <c r="A26" t="s">
        <v>341</v>
      </c>
      <c r="B26">
        <v>205</v>
      </c>
      <c r="C26" t="s">
        <v>1017</v>
      </c>
      <c r="D26">
        <v>205</v>
      </c>
    </row>
    <row r="27" spans="1:4" x14ac:dyDescent="0.2">
      <c r="A27" t="s">
        <v>355</v>
      </c>
      <c r="B27">
        <v>927</v>
      </c>
      <c r="C27" t="s">
        <v>1013</v>
      </c>
      <c r="D27">
        <v>927</v>
      </c>
    </row>
    <row r="28" spans="1:4" x14ac:dyDescent="0.2">
      <c r="A28" t="s">
        <v>370</v>
      </c>
      <c r="B28">
        <v>628</v>
      </c>
      <c r="C28" t="s">
        <v>1012</v>
      </c>
      <c r="D28">
        <v>628</v>
      </c>
    </row>
    <row r="29" spans="1:4" x14ac:dyDescent="0.2">
      <c r="A29" t="s">
        <v>379</v>
      </c>
      <c r="B29">
        <v>1572</v>
      </c>
      <c r="C29" t="s">
        <v>1011</v>
      </c>
      <c r="D29">
        <v>1572</v>
      </c>
    </row>
    <row r="30" spans="1:4" x14ac:dyDescent="0.2">
      <c r="A30" t="s">
        <v>402</v>
      </c>
      <c r="B30">
        <v>347</v>
      </c>
      <c r="C30" t="s">
        <v>1009</v>
      </c>
      <c r="D30">
        <v>347</v>
      </c>
    </row>
    <row r="31" spans="1:4" x14ac:dyDescent="0.2">
      <c r="A31" t="s">
        <v>410</v>
      </c>
      <c r="B31">
        <v>222</v>
      </c>
      <c r="C31" t="s">
        <v>1015</v>
      </c>
      <c r="D31">
        <v>222</v>
      </c>
    </row>
    <row r="32" spans="1:4" x14ac:dyDescent="0.2">
      <c r="A32" t="s">
        <v>419</v>
      </c>
      <c r="B32">
        <v>156</v>
      </c>
      <c r="C32" t="s">
        <v>1010</v>
      </c>
      <c r="D32">
        <v>156</v>
      </c>
    </row>
    <row r="33" spans="1:4" x14ac:dyDescent="0.2">
      <c r="A33" t="s">
        <v>427</v>
      </c>
      <c r="B33">
        <v>428</v>
      </c>
      <c r="C33" t="s">
        <v>1017</v>
      </c>
      <c r="D33">
        <v>428</v>
      </c>
    </row>
    <row r="34" spans="1:4" x14ac:dyDescent="0.2">
      <c r="A34" t="s">
        <v>440</v>
      </c>
      <c r="B34">
        <v>77</v>
      </c>
      <c r="C34" t="s">
        <v>1009</v>
      </c>
    </row>
    <row r="35" spans="1:4" x14ac:dyDescent="0.2">
      <c r="A35" t="s">
        <v>456</v>
      </c>
      <c r="B35">
        <v>455</v>
      </c>
      <c r="C35" t="s">
        <v>1013</v>
      </c>
    </row>
    <row r="36" spans="1:4" x14ac:dyDescent="0.2">
      <c r="A36" t="s">
        <v>466</v>
      </c>
      <c r="B36">
        <v>130</v>
      </c>
      <c r="C36" t="s">
        <v>1016</v>
      </c>
    </row>
    <row r="37" spans="1:4" x14ac:dyDescent="0.2">
      <c r="A37" t="s">
        <v>475</v>
      </c>
      <c r="B37">
        <v>545</v>
      </c>
      <c r="C37" t="s">
        <v>1016</v>
      </c>
    </row>
    <row r="38" spans="1:4" x14ac:dyDescent="0.2">
      <c r="A38" t="s">
        <v>487</v>
      </c>
      <c r="B38">
        <v>454</v>
      </c>
      <c r="C38" t="s">
        <v>1014</v>
      </c>
    </row>
    <row r="39" spans="1:4" x14ac:dyDescent="0.2">
      <c r="A39" t="s">
        <v>500</v>
      </c>
      <c r="B39">
        <v>286</v>
      </c>
      <c r="C39" t="s">
        <v>1014</v>
      </c>
    </row>
    <row r="40" spans="1:4" x14ac:dyDescent="0.2">
      <c r="A40" t="s">
        <v>952</v>
      </c>
      <c r="B40">
        <v>144</v>
      </c>
      <c r="C40" t="s">
        <v>1015</v>
      </c>
    </row>
    <row r="41" spans="1:4" x14ac:dyDescent="0.2">
      <c r="A41" t="s">
        <v>961</v>
      </c>
      <c r="B41">
        <v>1724</v>
      </c>
      <c r="C41" t="s">
        <v>1014</v>
      </c>
    </row>
    <row r="42" spans="1:4" x14ac:dyDescent="0.2">
      <c r="A42" t="s">
        <v>988</v>
      </c>
      <c r="B42">
        <v>121</v>
      </c>
      <c r="C42" t="s">
        <v>1013</v>
      </c>
    </row>
    <row r="43" spans="1:4" x14ac:dyDescent="0.2">
      <c r="A43" t="s">
        <v>510</v>
      </c>
      <c r="B43">
        <v>26</v>
      </c>
      <c r="C43" t="s">
        <v>1016</v>
      </c>
    </row>
    <row r="44" spans="1:4" x14ac:dyDescent="0.2">
      <c r="A44" t="s">
        <v>514</v>
      </c>
      <c r="B44">
        <v>850</v>
      </c>
      <c r="C44" t="s">
        <v>1012</v>
      </c>
    </row>
    <row r="45" spans="1:4" x14ac:dyDescent="0.2">
      <c r="A45" t="s">
        <v>528</v>
      </c>
      <c r="B45">
        <v>535</v>
      </c>
      <c r="C45" t="s">
        <v>1012</v>
      </c>
    </row>
    <row r="46" spans="1:4" x14ac:dyDescent="0.2">
      <c r="A46" t="s">
        <v>997</v>
      </c>
      <c r="B46">
        <v>367</v>
      </c>
      <c r="C46" t="s">
        <v>1013</v>
      </c>
    </row>
    <row r="47" spans="1:4" x14ac:dyDescent="0.2">
      <c r="A47" t="s">
        <v>545</v>
      </c>
      <c r="B47">
        <v>825</v>
      </c>
      <c r="C47" t="s">
        <v>1011</v>
      </c>
    </row>
    <row r="48" spans="1:4" x14ac:dyDescent="0.2">
      <c r="A48" t="s">
        <v>536</v>
      </c>
      <c r="B48">
        <v>131</v>
      </c>
      <c r="C48" t="s">
        <v>1017</v>
      </c>
    </row>
    <row r="49" spans="1:3" x14ac:dyDescent="0.2">
      <c r="A49" t="s">
        <v>581</v>
      </c>
      <c r="B49">
        <v>3606</v>
      </c>
      <c r="C49" t="s">
        <v>1012</v>
      </c>
    </row>
    <row r="50" spans="1:3" x14ac:dyDescent="0.2">
      <c r="A50" t="s">
        <v>555</v>
      </c>
      <c r="B50">
        <v>164</v>
      </c>
      <c r="C50" t="s">
        <v>1016</v>
      </c>
    </row>
    <row r="51" spans="1:3" x14ac:dyDescent="0.2">
      <c r="A51" t="s">
        <v>561</v>
      </c>
      <c r="B51">
        <v>201</v>
      </c>
      <c r="C51" t="s">
        <v>1010</v>
      </c>
    </row>
    <row r="52" spans="1:3" x14ac:dyDescent="0.2">
      <c r="A52" t="s">
        <v>570</v>
      </c>
      <c r="B52">
        <v>168</v>
      </c>
      <c r="C52" t="s">
        <v>1015</v>
      </c>
    </row>
    <row r="53" spans="1:3" x14ac:dyDescent="0.2">
      <c r="A53" t="s">
        <v>602</v>
      </c>
      <c r="B53">
        <v>127</v>
      </c>
      <c r="C53" t="s">
        <v>1009</v>
      </c>
    </row>
    <row r="54" spans="1:3" x14ac:dyDescent="0.2">
      <c r="A54" t="s">
        <v>614</v>
      </c>
      <c r="B54">
        <v>298</v>
      </c>
      <c r="C54" t="s">
        <v>1013</v>
      </c>
    </row>
    <row r="55" spans="1:3" x14ac:dyDescent="0.2">
      <c r="A55" t="s">
        <v>628</v>
      </c>
      <c r="B55">
        <v>301</v>
      </c>
      <c r="C55" t="s">
        <v>1013</v>
      </c>
    </row>
    <row r="56" spans="1:3" x14ac:dyDescent="0.2">
      <c r="A56" t="s">
        <v>973</v>
      </c>
      <c r="B56">
        <v>1212</v>
      </c>
      <c r="C56" t="s">
        <v>1012</v>
      </c>
    </row>
    <row r="57" spans="1:3" x14ac:dyDescent="0.2">
      <c r="A57" t="s">
        <v>637</v>
      </c>
      <c r="B57">
        <v>382</v>
      </c>
      <c r="C57" t="s">
        <v>1011</v>
      </c>
    </row>
    <row r="58" spans="1:3" x14ac:dyDescent="0.2">
      <c r="A58" t="s">
        <v>660</v>
      </c>
      <c r="B58">
        <v>518</v>
      </c>
      <c r="C58" t="s">
        <v>1012</v>
      </c>
    </row>
    <row r="59" spans="1:3" x14ac:dyDescent="0.2">
      <c r="A59" t="s">
        <v>679</v>
      </c>
      <c r="B59">
        <v>109</v>
      </c>
      <c r="C59" t="s">
        <v>1017</v>
      </c>
    </row>
    <row r="60" spans="1:3" x14ac:dyDescent="0.2">
      <c r="A60" t="s">
        <v>696</v>
      </c>
      <c r="B60">
        <v>109</v>
      </c>
      <c r="C60" t="s">
        <v>1017</v>
      </c>
    </row>
    <row r="61" spans="1:3" x14ac:dyDescent="0.2">
      <c r="A61" t="s">
        <v>704</v>
      </c>
      <c r="B61">
        <v>103</v>
      </c>
      <c r="C61" t="s">
        <v>1010</v>
      </c>
    </row>
    <row r="62" spans="1:3" x14ac:dyDescent="0.2">
      <c r="A62" t="s">
        <v>711</v>
      </c>
      <c r="B62">
        <v>105</v>
      </c>
      <c r="C62" t="s">
        <v>1015</v>
      </c>
    </row>
    <row r="63" spans="1:3" x14ac:dyDescent="0.2">
      <c r="A63" t="s">
        <v>715</v>
      </c>
      <c r="B63">
        <v>40</v>
      </c>
      <c r="C63" t="s">
        <v>1015</v>
      </c>
    </row>
    <row r="64" spans="1:3" x14ac:dyDescent="0.2">
      <c r="A64" t="s">
        <v>732</v>
      </c>
      <c r="B64">
        <v>91</v>
      </c>
      <c r="C64" t="s">
        <v>1010</v>
      </c>
    </row>
    <row r="65" spans="1:4" x14ac:dyDescent="0.2">
      <c r="A65" t="s">
        <v>719</v>
      </c>
      <c r="B65">
        <v>1172</v>
      </c>
      <c r="C65" t="s">
        <v>1009</v>
      </c>
    </row>
    <row r="66" spans="1:4" x14ac:dyDescent="0.2">
      <c r="A66" t="s">
        <v>742</v>
      </c>
      <c r="B66">
        <v>76</v>
      </c>
      <c r="C66" t="s">
        <v>1009</v>
      </c>
    </row>
    <row r="67" spans="1:4" x14ac:dyDescent="0.2">
      <c r="A67" t="s">
        <v>798</v>
      </c>
      <c r="B67">
        <v>417</v>
      </c>
      <c r="C67" t="s">
        <v>1014</v>
      </c>
    </row>
    <row r="68" spans="1:4" x14ac:dyDescent="0.2">
      <c r="A68" t="s">
        <v>749</v>
      </c>
      <c r="B68">
        <v>134</v>
      </c>
      <c r="C68" t="s">
        <v>1015</v>
      </c>
    </row>
    <row r="69" spans="1:4" x14ac:dyDescent="0.2">
      <c r="A69" t="s">
        <v>760</v>
      </c>
      <c r="B69">
        <v>504</v>
      </c>
      <c r="C69" t="s">
        <v>1016</v>
      </c>
    </row>
    <row r="70" spans="1:4" x14ac:dyDescent="0.2">
      <c r="A70" t="s">
        <v>780</v>
      </c>
      <c r="B70">
        <v>702</v>
      </c>
      <c r="C70" t="s">
        <v>1011</v>
      </c>
    </row>
    <row r="71" spans="1:4" x14ac:dyDescent="0.2">
      <c r="A71" t="s">
        <v>808</v>
      </c>
      <c r="B71">
        <v>898</v>
      </c>
      <c r="C71" t="s">
        <v>1012</v>
      </c>
    </row>
    <row r="72" spans="1:4" x14ac:dyDescent="0.2">
      <c r="A72" t="s">
        <v>818</v>
      </c>
      <c r="B72">
        <v>365</v>
      </c>
      <c r="C72" t="s">
        <v>1012</v>
      </c>
    </row>
    <row r="73" spans="1:4" x14ac:dyDescent="0.2">
      <c r="A73" t="s">
        <v>899</v>
      </c>
      <c r="B73">
        <v>466</v>
      </c>
      <c r="C73" t="s">
        <v>1009</v>
      </c>
    </row>
    <row r="74" spans="1:4" x14ac:dyDescent="0.2">
      <c r="A74" t="s">
        <v>825</v>
      </c>
      <c r="B74">
        <v>253</v>
      </c>
      <c r="C74" t="s">
        <v>1011</v>
      </c>
    </row>
    <row r="75" spans="1:4" x14ac:dyDescent="0.2">
      <c r="A75" t="s">
        <v>833</v>
      </c>
      <c r="B75">
        <v>2510</v>
      </c>
      <c r="C75" t="s">
        <v>1012</v>
      </c>
    </row>
    <row r="76" spans="1:4" x14ac:dyDescent="0.2">
      <c r="A76" t="s">
        <v>854</v>
      </c>
      <c r="B76">
        <v>563</v>
      </c>
      <c r="C76" t="s">
        <v>1014</v>
      </c>
    </row>
    <row r="77" spans="1:4" x14ac:dyDescent="0.2">
      <c r="A77" t="s">
        <v>864</v>
      </c>
      <c r="B77">
        <v>713</v>
      </c>
      <c r="C77" t="s">
        <v>1014</v>
      </c>
    </row>
    <row r="78" spans="1:4" x14ac:dyDescent="0.2">
      <c r="A78" t="s">
        <v>873</v>
      </c>
      <c r="B78">
        <v>6829</v>
      </c>
      <c r="C78" t="s">
        <v>1011</v>
      </c>
    </row>
    <row r="79" spans="1:4" x14ac:dyDescent="0.2">
      <c r="B79">
        <f>SUM(Table1[จำนวน (ราย)])</f>
        <v>48488</v>
      </c>
      <c r="D79">
        <f>SUM(Table1[])</f>
        <v>66819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6659-1393-43D4-849E-BB6F1E760DE2}">
  <dimension ref="A1:C78"/>
  <sheetViews>
    <sheetView workbookViewId="0">
      <selection activeCell="E19" sqref="E19"/>
    </sheetView>
  </sheetViews>
  <sheetFormatPr defaultRowHeight="14.25" x14ac:dyDescent="0.2"/>
  <cols>
    <col min="2" max="2" width="13.875" customWidth="1"/>
    <col min="3" max="3" width="10" customWidth="1"/>
  </cols>
  <sheetData>
    <row r="1" spans="1:3" x14ac:dyDescent="0.2">
      <c r="A1" t="s">
        <v>1006</v>
      </c>
      <c r="B1" t="s">
        <v>1007</v>
      </c>
      <c r="C1" t="s">
        <v>1018</v>
      </c>
    </row>
    <row r="2" spans="1:3" x14ac:dyDescent="0.2">
      <c r="A2" t="s">
        <v>101</v>
      </c>
      <c r="B2">
        <v>161</v>
      </c>
      <c r="C2" t="s">
        <v>1016</v>
      </c>
    </row>
    <row r="3" spans="1:3" x14ac:dyDescent="0.2">
      <c r="A3" t="s">
        <v>5</v>
      </c>
      <c r="B3">
        <v>190</v>
      </c>
      <c r="C3" t="s">
        <v>1008</v>
      </c>
    </row>
    <row r="4" spans="1:3" x14ac:dyDescent="0.2">
      <c r="A4" t="s">
        <v>56</v>
      </c>
      <c r="B4">
        <v>104</v>
      </c>
      <c r="C4" t="s">
        <v>1015</v>
      </c>
    </row>
    <row r="5" spans="1:3" x14ac:dyDescent="0.2">
      <c r="A5" t="s">
        <v>70</v>
      </c>
      <c r="B5">
        <v>547</v>
      </c>
      <c r="C5" t="s">
        <v>1012</v>
      </c>
    </row>
    <row r="6" spans="1:3" x14ac:dyDescent="0.2">
      <c r="A6" t="s">
        <v>89</v>
      </c>
      <c r="B6">
        <v>312</v>
      </c>
      <c r="C6" t="s">
        <v>1014</v>
      </c>
    </row>
    <row r="7" spans="1:3" x14ac:dyDescent="0.2">
      <c r="A7" t="s">
        <v>110</v>
      </c>
      <c r="B7">
        <v>2038</v>
      </c>
      <c r="C7" t="s">
        <v>1012</v>
      </c>
    </row>
    <row r="8" spans="1:3" x14ac:dyDescent="0.2">
      <c r="A8" t="s">
        <v>137</v>
      </c>
      <c r="B8">
        <v>224</v>
      </c>
      <c r="C8" t="s">
        <v>1010</v>
      </c>
    </row>
    <row r="9" spans="1:3" x14ac:dyDescent="0.2">
      <c r="A9" t="s">
        <v>148</v>
      </c>
      <c r="B9">
        <v>84</v>
      </c>
      <c r="C9" t="s">
        <v>1010</v>
      </c>
    </row>
    <row r="10" spans="1:3" x14ac:dyDescent="0.2">
      <c r="A10" t="s">
        <v>160</v>
      </c>
      <c r="B10">
        <v>34</v>
      </c>
      <c r="C10" t="s">
        <v>1010</v>
      </c>
    </row>
    <row r="11" spans="1:3" x14ac:dyDescent="0.2">
      <c r="A11" t="s">
        <v>172</v>
      </c>
      <c r="B11">
        <v>81</v>
      </c>
      <c r="C11" t="s">
        <v>1009</v>
      </c>
    </row>
    <row r="12" spans="1:3" x14ac:dyDescent="0.2">
      <c r="A12" t="s">
        <v>181</v>
      </c>
      <c r="B12">
        <v>467</v>
      </c>
      <c r="C12" t="s">
        <v>1011</v>
      </c>
    </row>
    <row r="13" spans="1:3" x14ac:dyDescent="0.2">
      <c r="A13" t="s">
        <v>198</v>
      </c>
      <c r="B13">
        <v>171</v>
      </c>
      <c r="C13" t="s">
        <v>1016</v>
      </c>
    </row>
    <row r="14" spans="1:3" x14ac:dyDescent="0.2">
      <c r="A14" t="s">
        <v>907</v>
      </c>
      <c r="B14">
        <v>1810</v>
      </c>
      <c r="C14" t="s">
        <v>1013</v>
      </c>
    </row>
    <row r="15" spans="1:3" x14ac:dyDescent="0.2">
      <c r="A15" t="s">
        <v>926</v>
      </c>
      <c r="B15">
        <v>1275</v>
      </c>
      <c r="C15" t="s">
        <v>1013</v>
      </c>
    </row>
    <row r="16" spans="1:3" x14ac:dyDescent="0.2">
      <c r="A16" t="s">
        <v>207</v>
      </c>
      <c r="B16">
        <v>232</v>
      </c>
      <c r="C16" t="s">
        <v>1016</v>
      </c>
    </row>
    <row r="17" spans="1:3" x14ac:dyDescent="0.2">
      <c r="A17" t="s">
        <v>218</v>
      </c>
      <c r="B17">
        <v>152</v>
      </c>
      <c r="C17" t="s">
        <v>1010</v>
      </c>
    </row>
    <row r="18" spans="1:3" x14ac:dyDescent="0.2">
      <c r="A18" t="s">
        <v>226</v>
      </c>
      <c r="B18">
        <v>306</v>
      </c>
      <c r="C18" t="s">
        <v>1014</v>
      </c>
    </row>
    <row r="19" spans="1:3" x14ac:dyDescent="0.2">
      <c r="A19" t="s">
        <v>236</v>
      </c>
      <c r="B19">
        <v>129</v>
      </c>
      <c r="C19" t="s">
        <v>1010</v>
      </c>
    </row>
    <row r="20" spans="1:3" x14ac:dyDescent="0.2">
      <c r="A20" t="s">
        <v>241</v>
      </c>
      <c r="B20">
        <v>61</v>
      </c>
      <c r="C20" t="s">
        <v>1015</v>
      </c>
    </row>
    <row r="21" spans="1:3" x14ac:dyDescent="0.2">
      <c r="A21" t="s">
        <v>249</v>
      </c>
      <c r="B21">
        <v>1289</v>
      </c>
      <c r="C21" t="s">
        <v>1012</v>
      </c>
    </row>
    <row r="22" spans="1:3" x14ac:dyDescent="0.2">
      <c r="A22" t="s">
        <v>262</v>
      </c>
      <c r="B22">
        <v>3782</v>
      </c>
      <c r="C22" t="s">
        <v>1011</v>
      </c>
    </row>
    <row r="23" spans="1:3" x14ac:dyDescent="0.2">
      <c r="A23" t="s">
        <v>295</v>
      </c>
      <c r="B23">
        <v>427</v>
      </c>
      <c r="C23" t="s">
        <v>1016</v>
      </c>
    </row>
    <row r="24" spans="1:3" x14ac:dyDescent="0.2">
      <c r="A24" t="s">
        <v>318</v>
      </c>
      <c r="B24">
        <v>278</v>
      </c>
      <c r="C24" t="s">
        <v>1014</v>
      </c>
    </row>
    <row r="25" spans="1:3" x14ac:dyDescent="0.2">
      <c r="A25" t="s">
        <v>334</v>
      </c>
      <c r="B25">
        <v>43</v>
      </c>
      <c r="C25" t="s">
        <v>1009</v>
      </c>
    </row>
    <row r="26" spans="1:3" x14ac:dyDescent="0.2">
      <c r="A26" t="s">
        <v>341</v>
      </c>
      <c r="B26">
        <v>205</v>
      </c>
      <c r="C26" t="s">
        <v>1017</v>
      </c>
    </row>
    <row r="27" spans="1:3" x14ac:dyDescent="0.2">
      <c r="A27" t="s">
        <v>355</v>
      </c>
      <c r="B27">
        <v>927</v>
      </c>
      <c r="C27" t="s">
        <v>1013</v>
      </c>
    </row>
    <row r="28" spans="1:3" x14ac:dyDescent="0.2">
      <c r="A28" t="s">
        <v>370</v>
      </c>
      <c r="B28">
        <v>628</v>
      </c>
      <c r="C28" t="s">
        <v>1012</v>
      </c>
    </row>
    <row r="29" spans="1:3" x14ac:dyDescent="0.2">
      <c r="A29" t="s">
        <v>379</v>
      </c>
      <c r="B29">
        <v>1572</v>
      </c>
      <c r="C29" t="s">
        <v>1011</v>
      </c>
    </row>
    <row r="30" spans="1:3" x14ac:dyDescent="0.2">
      <c r="A30" t="s">
        <v>402</v>
      </c>
      <c r="B30">
        <v>347</v>
      </c>
      <c r="C30" t="s">
        <v>1009</v>
      </c>
    </row>
    <row r="31" spans="1:3" x14ac:dyDescent="0.2">
      <c r="A31" t="s">
        <v>410</v>
      </c>
      <c r="B31">
        <v>222</v>
      </c>
      <c r="C31" t="s">
        <v>1015</v>
      </c>
    </row>
    <row r="32" spans="1:3" x14ac:dyDescent="0.2">
      <c r="A32" t="s">
        <v>419</v>
      </c>
      <c r="B32">
        <v>156</v>
      </c>
      <c r="C32" t="s">
        <v>1010</v>
      </c>
    </row>
    <row r="33" spans="1:3" x14ac:dyDescent="0.2">
      <c r="A33" t="s">
        <v>427</v>
      </c>
      <c r="B33">
        <v>428</v>
      </c>
      <c r="C33" t="s">
        <v>1017</v>
      </c>
    </row>
    <row r="34" spans="1:3" x14ac:dyDescent="0.2">
      <c r="A34" t="s">
        <v>440</v>
      </c>
      <c r="B34">
        <v>77</v>
      </c>
      <c r="C34" t="s">
        <v>1009</v>
      </c>
    </row>
    <row r="35" spans="1:3" x14ac:dyDescent="0.2">
      <c r="A35" t="s">
        <v>456</v>
      </c>
      <c r="B35">
        <v>455</v>
      </c>
      <c r="C35" t="s">
        <v>1013</v>
      </c>
    </row>
    <row r="36" spans="1:3" x14ac:dyDescent="0.2">
      <c r="A36" t="s">
        <v>466</v>
      </c>
      <c r="B36">
        <v>130</v>
      </c>
      <c r="C36" t="s">
        <v>1016</v>
      </c>
    </row>
    <row r="37" spans="1:3" x14ac:dyDescent="0.2">
      <c r="A37" t="s">
        <v>475</v>
      </c>
      <c r="B37">
        <v>545</v>
      </c>
      <c r="C37" t="s">
        <v>1016</v>
      </c>
    </row>
    <row r="38" spans="1:3" x14ac:dyDescent="0.2">
      <c r="A38" t="s">
        <v>487</v>
      </c>
      <c r="B38">
        <v>454</v>
      </c>
      <c r="C38" t="s">
        <v>1014</v>
      </c>
    </row>
    <row r="39" spans="1:3" x14ac:dyDescent="0.2">
      <c r="A39" t="s">
        <v>500</v>
      </c>
      <c r="B39">
        <v>286</v>
      </c>
      <c r="C39" t="s">
        <v>1014</v>
      </c>
    </row>
    <row r="40" spans="1:3" x14ac:dyDescent="0.2">
      <c r="A40" t="s">
        <v>952</v>
      </c>
      <c r="B40">
        <v>144</v>
      </c>
      <c r="C40" t="s">
        <v>1015</v>
      </c>
    </row>
    <row r="41" spans="1:3" x14ac:dyDescent="0.2">
      <c r="A41" t="s">
        <v>961</v>
      </c>
      <c r="B41">
        <v>1724</v>
      </c>
      <c r="C41" t="s">
        <v>1014</v>
      </c>
    </row>
    <row r="42" spans="1:3" x14ac:dyDescent="0.2">
      <c r="A42" t="s">
        <v>988</v>
      </c>
      <c r="B42">
        <v>121</v>
      </c>
      <c r="C42" t="s">
        <v>1013</v>
      </c>
    </row>
    <row r="43" spans="1:3" x14ac:dyDescent="0.2">
      <c r="A43" t="s">
        <v>510</v>
      </c>
      <c r="B43">
        <v>26</v>
      </c>
      <c r="C43" t="s">
        <v>1016</v>
      </c>
    </row>
    <row r="44" spans="1:3" x14ac:dyDescent="0.2">
      <c r="A44" t="s">
        <v>514</v>
      </c>
      <c r="B44">
        <v>850</v>
      </c>
      <c r="C44" t="s">
        <v>1012</v>
      </c>
    </row>
    <row r="45" spans="1:3" x14ac:dyDescent="0.2">
      <c r="A45" t="s">
        <v>528</v>
      </c>
      <c r="B45">
        <v>535</v>
      </c>
      <c r="C45" t="s">
        <v>1012</v>
      </c>
    </row>
    <row r="46" spans="1:3" x14ac:dyDescent="0.2">
      <c r="A46" t="s">
        <v>997</v>
      </c>
      <c r="B46">
        <v>367</v>
      </c>
      <c r="C46" t="s">
        <v>1013</v>
      </c>
    </row>
    <row r="47" spans="1:3" x14ac:dyDescent="0.2">
      <c r="A47" t="s">
        <v>545</v>
      </c>
      <c r="B47">
        <v>825</v>
      </c>
      <c r="C47" t="s">
        <v>1011</v>
      </c>
    </row>
    <row r="48" spans="1:3" x14ac:dyDescent="0.2">
      <c r="A48" t="s">
        <v>536</v>
      </c>
      <c r="B48">
        <v>131</v>
      </c>
      <c r="C48" t="s">
        <v>1017</v>
      </c>
    </row>
    <row r="49" spans="1:3" x14ac:dyDescent="0.2">
      <c r="A49" t="s">
        <v>581</v>
      </c>
      <c r="B49">
        <v>3606</v>
      </c>
      <c r="C49" t="s">
        <v>1012</v>
      </c>
    </row>
    <row r="50" spans="1:3" x14ac:dyDescent="0.2">
      <c r="A50" t="s">
        <v>555</v>
      </c>
      <c r="B50">
        <v>164</v>
      </c>
      <c r="C50" t="s">
        <v>1016</v>
      </c>
    </row>
    <row r="51" spans="1:3" x14ac:dyDescent="0.2">
      <c r="A51" t="s">
        <v>561</v>
      </c>
      <c r="B51">
        <v>201</v>
      </c>
      <c r="C51" t="s">
        <v>1010</v>
      </c>
    </row>
    <row r="52" spans="1:3" x14ac:dyDescent="0.2">
      <c r="A52" t="s">
        <v>570</v>
      </c>
      <c r="B52">
        <v>168</v>
      </c>
      <c r="C52" t="s">
        <v>1015</v>
      </c>
    </row>
    <row r="53" spans="1:3" x14ac:dyDescent="0.2">
      <c r="A53" t="s">
        <v>602</v>
      </c>
      <c r="B53">
        <v>127</v>
      </c>
      <c r="C53" t="s">
        <v>1009</v>
      </c>
    </row>
    <row r="54" spans="1:3" x14ac:dyDescent="0.2">
      <c r="A54" t="s">
        <v>614</v>
      </c>
      <c r="B54">
        <v>298</v>
      </c>
      <c r="C54" t="s">
        <v>1013</v>
      </c>
    </row>
    <row r="55" spans="1:3" x14ac:dyDescent="0.2">
      <c r="A55" t="s">
        <v>628</v>
      </c>
      <c r="B55">
        <v>301</v>
      </c>
      <c r="C55" t="s">
        <v>1013</v>
      </c>
    </row>
    <row r="56" spans="1:3" x14ac:dyDescent="0.2">
      <c r="A56" t="s">
        <v>973</v>
      </c>
      <c r="B56">
        <v>1212</v>
      </c>
      <c r="C56" t="s">
        <v>1012</v>
      </c>
    </row>
    <row r="57" spans="1:3" x14ac:dyDescent="0.2">
      <c r="A57" t="s">
        <v>637</v>
      </c>
      <c r="B57">
        <v>382</v>
      </c>
      <c r="C57" t="s">
        <v>1011</v>
      </c>
    </row>
    <row r="58" spans="1:3" x14ac:dyDescent="0.2">
      <c r="A58" t="s">
        <v>660</v>
      </c>
      <c r="B58">
        <v>518</v>
      </c>
      <c r="C58" t="s">
        <v>1012</v>
      </c>
    </row>
    <row r="59" spans="1:3" x14ac:dyDescent="0.2">
      <c r="A59" t="s">
        <v>679</v>
      </c>
      <c r="B59">
        <v>109</v>
      </c>
      <c r="C59" t="s">
        <v>1017</v>
      </c>
    </row>
    <row r="60" spans="1:3" x14ac:dyDescent="0.2">
      <c r="A60" t="s">
        <v>696</v>
      </c>
      <c r="B60">
        <v>109</v>
      </c>
      <c r="C60" t="s">
        <v>1017</v>
      </c>
    </row>
    <row r="61" spans="1:3" x14ac:dyDescent="0.2">
      <c r="A61" t="s">
        <v>704</v>
      </c>
      <c r="B61">
        <v>103</v>
      </c>
      <c r="C61" t="s">
        <v>1010</v>
      </c>
    </row>
    <row r="62" spans="1:3" x14ac:dyDescent="0.2">
      <c r="A62" t="s">
        <v>711</v>
      </c>
      <c r="B62">
        <v>105</v>
      </c>
      <c r="C62" t="s">
        <v>1015</v>
      </c>
    </row>
    <row r="63" spans="1:3" x14ac:dyDescent="0.2">
      <c r="A63" t="s">
        <v>715</v>
      </c>
      <c r="B63">
        <v>40</v>
      </c>
      <c r="C63" t="s">
        <v>1015</v>
      </c>
    </row>
    <row r="64" spans="1:3" x14ac:dyDescent="0.2">
      <c r="A64" t="s">
        <v>732</v>
      </c>
      <c r="B64">
        <v>91</v>
      </c>
      <c r="C64" t="s">
        <v>1010</v>
      </c>
    </row>
    <row r="65" spans="1:3" x14ac:dyDescent="0.2">
      <c r="A65" t="s">
        <v>719</v>
      </c>
      <c r="B65">
        <v>1172</v>
      </c>
      <c r="C65" t="s">
        <v>1009</v>
      </c>
    </row>
    <row r="66" spans="1:3" x14ac:dyDescent="0.2">
      <c r="A66" t="s">
        <v>742</v>
      </c>
      <c r="B66">
        <v>76</v>
      </c>
      <c r="C66" t="s">
        <v>1009</v>
      </c>
    </row>
    <row r="67" spans="1:3" x14ac:dyDescent="0.2">
      <c r="A67" t="s">
        <v>798</v>
      </c>
      <c r="B67">
        <v>417</v>
      </c>
      <c r="C67" t="s">
        <v>1014</v>
      </c>
    </row>
    <row r="68" spans="1:3" x14ac:dyDescent="0.2">
      <c r="A68" t="s">
        <v>749</v>
      </c>
      <c r="B68">
        <v>134</v>
      </c>
      <c r="C68" t="s">
        <v>1015</v>
      </c>
    </row>
    <row r="69" spans="1:3" x14ac:dyDescent="0.2">
      <c r="A69" t="s">
        <v>760</v>
      </c>
      <c r="B69">
        <v>504</v>
      </c>
      <c r="C69" t="s">
        <v>1016</v>
      </c>
    </row>
    <row r="70" spans="1:3" x14ac:dyDescent="0.2">
      <c r="A70" t="s">
        <v>780</v>
      </c>
      <c r="B70">
        <v>702</v>
      </c>
      <c r="C70" t="s">
        <v>1011</v>
      </c>
    </row>
    <row r="71" spans="1:3" x14ac:dyDescent="0.2">
      <c r="A71" t="s">
        <v>808</v>
      </c>
      <c r="B71">
        <v>898</v>
      </c>
      <c r="C71" t="s">
        <v>1012</v>
      </c>
    </row>
    <row r="72" spans="1:3" x14ac:dyDescent="0.2">
      <c r="A72" t="s">
        <v>818</v>
      </c>
      <c r="B72">
        <v>365</v>
      </c>
      <c r="C72" t="s">
        <v>1012</v>
      </c>
    </row>
    <row r="73" spans="1:3" x14ac:dyDescent="0.2">
      <c r="A73" t="s">
        <v>899</v>
      </c>
      <c r="B73">
        <v>466</v>
      </c>
      <c r="C73" t="s">
        <v>1009</v>
      </c>
    </row>
    <row r="74" spans="1:3" x14ac:dyDescent="0.2">
      <c r="A74" t="s">
        <v>825</v>
      </c>
      <c r="B74">
        <v>253</v>
      </c>
      <c r="C74" t="s">
        <v>1011</v>
      </c>
    </row>
    <row r="75" spans="1:3" x14ac:dyDescent="0.2">
      <c r="A75" t="s">
        <v>833</v>
      </c>
      <c r="B75">
        <v>2510</v>
      </c>
      <c r="C75" t="s">
        <v>1012</v>
      </c>
    </row>
    <row r="76" spans="1:3" x14ac:dyDescent="0.2">
      <c r="A76" t="s">
        <v>854</v>
      </c>
      <c r="B76">
        <v>563</v>
      </c>
      <c r="C76" t="s">
        <v>1014</v>
      </c>
    </row>
    <row r="77" spans="1:3" x14ac:dyDescent="0.2">
      <c r="A77" t="s">
        <v>864</v>
      </c>
      <c r="B77">
        <v>713</v>
      </c>
      <c r="C77" t="s">
        <v>1014</v>
      </c>
    </row>
    <row r="78" spans="1:3" x14ac:dyDescent="0.2">
      <c r="A78" t="s">
        <v>873</v>
      </c>
      <c r="B78">
        <v>6829</v>
      </c>
      <c r="C78" t="s">
        <v>1011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A0CE-3FE8-4B57-B8A8-8562B1F6DF27}">
  <dimension ref="A1:C2"/>
  <sheetViews>
    <sheetView workbookViewId="0">
      <selection activeCell="C31" sqref="C31"/>
    </sheetView>
  </sheetViews>
  <sheetFormatPr defaultRowHeight="14.25" x14ac:dyDescent="0.2"/>
  <cols>
    <col min="2" max="2" width="13.875" customWidth="1"/>
    <col min="3" max="3" width="10" customWidth="1"/>
  </cols>
  <sheetData>
    <row r="1" spans="1:3" x14ac:dyDescent="0.2">
      <c r="A1" t="s">
        <v>1006</v>
      </c>
      <c r="B1" t="s">
        <v>1007</v>
      </c>
      <c r="C1" t="s">
        <v>1018</v>
      </c>
    </row>
    <row r="2" spans="1:3" x14ac:dyDescent="0.2">
      <c r="A2" t="s">
        <v>732</v>
      </c>
      <c r="B2">
        <v>91</v>
      </c>
      <c r="C2" t="s">
        <v>1010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D36F-2DB7-45E6-99F9-4E571BBCA1AA}">
  <dimension ref="A3:Q81"/>
  <sheetViews>
    <sheetView topLeftCell="A62" zoomScale="90" zoomScaleNormal="90" workbookViewId="0">
      <selection activeCell="E17" sqref="E17"/>
    </sheetView>
  </sheetViews>
  <sheetFormatPr defaultColWidth="9" defaultRowHeight="24" x14ac:dyDescent="0.2"/>
  <cols>
    <col min="1" max="3" width="9" style="23"/>
    <col min="4" max="4" width="13.5" style="23" bestFit="1" customWidth="1"/>
    <col min="5" max="5" width="14.5" style="24" bestFit="1" customWidth="1"/>
    <col min="6" max="17" width="9" style="23"/>
    <col min="18" max="16384" width="9" style="2"/>
  </cols>
  <sheetData>
    <row r="3" spans="1:17" s="1" customFormat="1" x14ac:dyDescent="0.2">
      <c r="A3" s="22"/>
      <c r="B3" s="22"/>
      <c r="C3" s="22"/>
      <c r="D3" s="25" t="s">
        <v>1006</v>
      </c>
      <c r="E3" s="26" t="s">
        <v>1019</v>
      </c>
      <c r="F3" s="22"/>
      <c r="G3" s="22"/>
      <c r="H3" s="22"/>
      <c r="I3" s="22"/>
      <c r="J3" s="22"/>
      <c r="K3" s="22"/>
      <c r="L3" s="22"/>
      <c r="M3" s="22"/>
      <c r="N3" s="22"/>
      <c r="O3" s="22"/>
      <c r="P3" s="22"/>
      <c r="Q3" s="22"/>
    </row>
    <row r="4" spans="1:17" x14ac:dyDescent="0.2">
      <c r="D4" s="27" t="s">
        <v>101</v>
      </c>
      <c r="E4" s="28">
        <v>162</v>
      </c>
    </row>
    <row r="5" spans="1:17" x14ac:dyDescent="0.2">
      <c r="D5" s="27" t="s">
        <v>5</v>
      </c>
      <c r="E5" s="28">
        <v>196</v>
      </c>
    </row>
    <row r="6" spans="1:17" x14ac:dyDescent="0.2">
      <c r="D6" s="27" t="s">
        <v>56</v>
      </c>
      <c r="E6" s="28">
        <v>106</v>
      </c>
    </row>
    <row r="7" spans="1:17" x14ac:dyDescent="0.2">
      <c r="D7" s="27" t="s">
        <v>70</v>
      </c>
      <c r="E7" s="28">
        <v>549</v>
      </c>
    </row>
    <row r="8" spans="1:17" x14ac:dyDescent="0.2">
      <c r="D8" s="27" t="s">
        <v>89</v>
      </c>
      <c r="E8" s="28">
        <v>312</v>
      </c>
    </row>
    <row r="9" spans="1:17" x14ac:dyDescent="0.2">
      <c r="D9" s="27" t="s">
        <v>110</v>
      </c>
      <c r="E9" s="28">
        <v>2027</v>
      </c>
    </row>
    <row r="10" spans="1:17" x14ac:dyDescent="0.2">
      <c r="D10" s="27" t="s">
        <v>137</v>
      </c>
      <c r="E10" s="28">
        <v>224</v>
      </c>
    </row>
    <row r="11" spans="1:17" x14ac:dyDescent="0.2">
      <c r="D11" s="27" t="s">
        <v>148</v>
      </c>
      <c r="E11" s="28">
        <v>84</v>
      </c>
    </row>
    <row r="12" spans="1:17" x14ac:dyDescent="0.2">
      <c r="D12" s="27" t="s">
        <v>160</v>
      </c>
      <c r="E12" s="28">
        <v>34</v>
      </c>
    </row>
    <row r="13" spans="1:17" x14ac:dyDescent="0.2">
      <c r="D13" s="27" t="s">
        <v>172</v>
      </c>
      <c r="E13" s="28">
        <v>83</v>
      </c>
    </row>
    <row r="14" spans="1:17" x14ac:dyDescent="0.2">
      <c r="D14" s="27" t="s">
        <v>181</v>
      </c>
      <c r="E14" s="28">
        <v>467</v>
      </c>
    </row>
    <row r="15" spans="1:17" x14ac:dyDescent="0.2">
      <c r="D15" s="27" t="s">
        <v>198</v>
      </c>
      <c r="E15" s="28">
        <v>171</v>
      </c>
    </row>
    <row r="16" spans="1:17" x14ac:dyDescent="0.2">
      <c r="D16" s="27" t="s">
        <v>907</v>
      </c>
      <c r="E16" s="28">
        <v>1817</v>
      </c>
    </row>
    <row r="17" spans="4:5" x14ac:dyDescent="0.2">
      <c r="D17" s="27" t="s">
        <v>926</v>
      </c>
      <c r="E17" s="28">
        <v>1303</v>
      </c>
    </row>
    <row r="18" spans="4:5" x14ac:dyDescent="0.2">
      <c r="D18" s="27" t="s">
        <v>207</v>
      </c>
      <c r="E18" s="28">
        <v>234</v>
      </c>
    </row>
    <row r="19" spans="4:5" x14ac:dyDescent="0.2">
      <c r="D19" s="27" t="s">
        <v>218</v>
      </c>
      <c r="E19" s="28">
        <v>152</v>
      </c>
    </row>
    <row r="20" spans="4:5" x14ac:dyDescent="0.2">
      <c r="D20" s="27" t="s">
        <v>226</v>
      </c>
      <c r="E20" s="28">
        <v>309</v>
      </c>
    </row>
    <row r="21" spans="4:5" x14ac:dyDescent="0.2">
      <c r="D21" s="27" t="s">
        <v>236</v>
      </c>
      <c r="E21" s="28">
        <v>129</v>
      </c>
    </row>
    <row r="22" spans="4:5" x14ac:dyDescent="0.2">
      <c r="D22" s="27" t="s">
        <v>241</v>
      </c>
      <c r="E22" s="28">
        <v>64</v>
      </c>
    </row>
    <row r="23" spans="4:5" x14ac:dyDescent="0.2">
      <c r="D23" s="27" t="s">
        <v>249</v>
      </c>
      <c r="E23" s="28">
        <v>1289</v>
      </c>
    </row>
    <row r="24" spans="4:5" x14ac:dyDescent="0.2">
      <c r="D24" s="27" t="s">
        <v>262</v>
      </c>
      <c r="E24" s="28">
        <v>3784</v>
      </c>
    </row>
    <row r="25" spans="4:5" x14ac:dyDescent="0.2">
      <c r="D25" s="27" t="s">
        <v>295</v>
      </c>
      <c r="E25" s="28">
        <v>434</v>
      </c>
    </row>
    <row r="26" spans="4:5" x14ac:dyDescent="0.2">
      <c r="D26" s="27" t="s">
        <v>318</v>
      </c>
      <c r="E26" s="28">
        <v>278</v>
      </c>
    </row>
    <row r="27" spans="4:5" x14ac:dyDescent="0.2">
      <c r="D27" s="27" t="s">
        <v>334</v>
      </c>
      <c r="E27" s="28">
        <v>43</v>
      </c>
    </row>
    <row r="28" spans="4:5" x14ac:dyDescent="0.2">
      <c r="D28" s="27" t="s">
        <v>341</v>
      </c>
      <c r="E28" s="28">
        <v>205</v>
      </c>
    </row>
    <row r="29" spans="4:5" x14ac:dyDescent="0.2">
      <c r="D29" s="27" t="s">
        <v>355</v>
      </c>
      <c r="E29" s="28">
        <v>926</v>
      </c>
    </row>
    <row r="30" spans="4:5" x14ac:dyDescent="0.2">
      <c r="D30" s="27" t="s">
        <v>370</v>
      </c>
      <c r="E30" s="28">
        <v>628</v>
      </c>
    </row>
    <row r="31" spans="4:5" x14ac:dyDescent="0.2">
      <c r="D31" s="27" t="s">
        <v>379</v>
      </c>
      <c r="E31" s="28">
        <v>1572</v>
      </c>
    </row>
    <row r="32" spans="4:5" x14ac:dyDescent="0.2">
      <c r="D32" s="27" t="s">
        <v>402</v>
      </c>
      <c r="E32" s="28">
        <v>357</v>
      </c>
    </row>
    <row r="33" spans="4:5" x14ac:dyDescent="0.2">
      <c r="D33" s="27" t="s">
        <v>410</v>
      </c>
      <c r="E33" s="28">
        <v>223</v>
      </c>
    </row>
    <row r="34" spans="4:5" x14ac:dyDescent="0.2">
      <c r="D34" s="27" t="s">
        <v>419</v>
      </c>
      <c r="E34" s="28">
        <v>160</v>
      </c>
    </row>
    <row r="35" spans="4:5" x14ac:dyDescent="0.2">
      <c r="D35" s="27" t="s">
        <v>427</v>
      </c>
      <c r="E35" s="28">
        <v>428</v>
      </c>
    </row>
    <row r="36" spans="4:5" x14ac:dyDescent="0.2">
      <c r="D36" s="27" t="s">
        <v>440</v>
      </c>
      <c r="E36" s="28">
        <v>77</v>
      </c>
    </row>
    <row r="37" spans="4:5" x14ac:dyDescent="0.2">
      <c r="D37" s="27" t="s">
        <v>456</v>
      </c>
      <c r="E37" s="28">
        <v>458</v>
      </c>
    </row>
    <row r="38" spans="4:5" x14ac:dyDescent="0.2">
      <c r="D38" s="27" t="s">
        <v>466</v>
      </c>
      <c r="E38" s="28">
        <v>130</v>
      </c>
    </row>
    <row r="39" spans="4:5" x14ac:dyDescent="0.2">
      <c r="D39" s="27" t="s">
        <v>475</v>
      </c>
      <c r="E39" s="28">
        <v>545</v>
      </c>
    </row>
    <row r="40" spans="4:5" x14ac:dyDescent="0.2">
      <c r="D40" s="27" t="s">
        <v>487</v>
      </c>
      <c r="E40" s="28">
        <v>452</v>
      </c>
    </row>
    <row r="41" spans="4:5" x14ac:dyDescent="0.2">
      <c r="D41" s="27" t="s">
        <v>500</v>
      </c>
      <c r="E41" s="28">
        <v>286</v>
      </c>
    </row>
    <row r="42" spans="4:5" x14ac:dyDescent="0.2">
      <c r="D42" s="27" t="s">
        <v>952</v>
      </c>
      <c r="E42" s="28">
        <v>146</v>
      </c>
    </row>
    <row r="43" spans="4:5" x14ac:dyDescent="0.2">
      <c r="D43" s="27" t="s">
        <v>961</v>
      </c>
      <c r="E43" s="28">
        <v>1724</v>
      </c>
    </row>
    <row r="44" spans="4:5" x14ac:dyDescent="0.2">
      <c r="D44" s="27" t="s">
        <v>988</v>
      </c>
      <c r="E44" s="28">
        <v>128</v>
      </c>
    </row>
    <row r="45" spans="4:5" x14ac:dyDescent="0.2">
      <c r="D45" s="27" t="s">
        <v>510</v>
      </c>
      <c r="E45" s="28">
        <v>26</v>
      </c>
    </row>
    <row r="46" spans="4:5" x14ac:dyDescent="0.2">
      <c r="D46" s="27" t="s">
        <v>514</v>
      </c>
      <c r="E46" s="28">
        <v>851</v>
      </c>
    </row>
    <row r="47" spans="4:5" x14ac:dyDescent="0.2">
      <c r="D47" s="27" t="s">
        <v>528</v>
      </c>
      <c r="E47" s="28">
        <v>534</v>
      </c>
    </row>
    <row r="48" spans="4:5" x14ac:dyDescent="0.2">
      <c r="D48" s="27" t="s">
        <v>997</v>
      </c>
      <c r="E48" s="28">
        <v>367</v>
      </c>
    </row>
    <row r="49" spans="4:5" x14ac:dyDescent="0.2">
      <c r="D49" s="27" t="s">
        <v>545</v>
      </c>
      <c r="E49" s="28">
        <v>833</v>
      </c>
    </row>
    <row r="50" spans="4:5" x14ac:dyDescent="0.2">
      <c r="D50" s="27" t="s">
        <v>536</v>
      </c>
      <c r="E50" s="28">
        <v>127</v>
      </c>
    </row>
    <row r="51" spans="4:5" x14ac:dyDescent="0.2">
      <c r="D51" s="27" t="s">
        <v>581</v>
      </c>
      <c r="E51" s="28">
        <v>3579</v>
      </c>
    </row>
    <row r="52" spans="4:5" x14ac:dyDescent="0.2">
      <c r="D52" s="27" t="s">
        <v>555</v>
      </c>
      <c r="E52" s="28">
        <v>167</v>
      </c>
    </row>
    <row r="53" spans="4:5" x14ac:dyDescent="0.2">
      <c r="D53" s="27" t="s">
        <v>561</v>
      </c>
      <c r="E53" s="28">
        <v>200</v>
      </c>
    </row>
    <row r="54" spans="4:5" x14ac:dyDescent="0.2">
      <c r="D54" s="27" t="s">
        <v>570</v>
      </c>
      <c r="E54" s="28">
        <v>168</v>
      </c>
    </row>
    <row r="55" spans="4:5" x14ac:dyDescent="0.2">
      <c r="D55" s="27" t="s">
        <v>602</v>
      </c>
      <c r="E55" s="28">
        <v>127</v>
      </c>
    </row>
    <row r="56" spans="4:5" x14ac:dyDescent="0.2">
      <c r="D56" s="27" t="s">
        <v>614</v>
      </c>
      <c r="E56" s="28">
        <v>299</v>
      </c>
    </row>
    <row r="57" spans="4:5" x14ac:dyDescent="0.2">
      <c r="D57" s="27" t="s">
        <v>628</v>
      </c>
      <c r="E57" s="28">
        <v>301</v>
      </c>
    </row>
    <row r="58" spans="4:5" x14ac:dyDescent="0.2">
      <c r="D58" s="27" t="s">
        <v>973</v>
      </c>
      <c r="E58" s="28">
        <v>1210</v>
      </c>
    </row>
    <row r="59" spans="4:5" x14ac:dyDescent="0.2">
      <c r="D59" s="27" t="s">
        <v>637</v>
      </c>
      <c r="E59" s="28">
        <v>375</v>
      </c>
    </row>
    <row r="60" spans="4:5" x14ac:dyDescent="0.2">
      <c r="D60" s="27" t="s">
        <v>660</v>
      </c>
      <c r="E60" s="28">
        <v>518</v>
      </c>
    </row>
    <row r="61" spans="4:5" x14ac:dyDescent="0.2">
      <c r="D61" s="27" t="s">
        <v>679</v>
      </c>
      <c r="E61" s="28">
        <v>112</v>
      </c>
    </row>
    <row r="62" spans="4:5" x14ac:dyDescent="0.2">
      <c r="D62" s="27" t="s">
        <v>696</v>
      </c>
      <c r="E62" s="28">
        <v>109</v>
      </c>
    </row>
    <row r="63" spans="4:5" x14ac:dyDescent="0.2">
      <c r="D63" s="27" t="s">
        <v>704</v>
      </c>
      <c r="E63" s="28">
        <v>102</v>
      </c>
    </row>
    <row r="64" spans="4:5" x14ac:dyDescent="0.2">
      <c r="D64" s="27" t="s">
        <v>711</v>
      </c>
      <c r="E64" s="28">
        <v>116</v>
      </c>
    </row>
    <row r="65" spans="4:5" x14ac:dyDescent="0.2">
      <c r="D65" s="27" t="s">
        <v>715</v>
      </c>
      <c r="E65" s="28">
        <v>40</v>
      </c>
    </row>
    <row r="66" spans="4:5" x14ac:dyDescent="0.2">
      <c r="D66" s="27" t="s">
        <v>732</v>
      </c>
      <c r="E66" s="28">
        <v>91</v>
      </c>
    </row>
    <row r="67" spans="4:5" x14ac:dyDescent="0.2">
      <c r="D67" s="27" t="s">
        <v>719</v>
      </c>
      <c r="E67" s="28">
        <v>1182</v>
      </c>
    </row>
    <row r="68" spans="4:5" x14ac:dyDescent="0.2">
      <c r="D68" s="27" t="s">
        <v>742</v>
      </c>
      <c r="E68" s="28">
        <v>76</v>
      </c>
    </row>
    <row r="69" spans="4:5" x14ac:dyDescent="0.2">
      <c r="D69" s="27" t="s">
        <v>798</v>
      </c>
      <c r="E69" s="28">
        <v>417</v>
      </c>
    </row>
    <row r="70" spans="4:5" x14ac:dyDescent="0.2">
      <c r="D70" s="27" t="s">
        <v>749</v>
      </c>
      <c r="E70" s="28">
        <v>134</v>
      </c>
    </row>
    <row r="71" spans="4:5" x14ac:dyDescent="0.2">
      <c r="D71" s="27" t="s">
        <v>760</v>
      </c>
      <c r="E71" s="28">
        <v>565</v>
      </c>
    </row>
    <row r="72" spans="4:5" x14ac:dyDescent="0.2">
      <c r="D72" s="27" t="s">
        <v>780</v>
      </c>
      <c r="E72" s="28">
        <v>702</v>
      </c>
    </row>
    <row r="73" spans="4:5" x14ac:dyDescent="0.2">
      <c r="D73" s="27" t="s">
        <v>808</v>
      </c>
      <c r="E73" s="28">
        <v>900</v>
      </c>
    </row>
    <row r="74" spans="4:5" x14ac:dyDescent="0.2">
      <c r="D74" s="27" t="s">
        <v>818</v>
      </c>
      <c r="E74" s="28">
        <v>365</v>
      </c>
    </row>
    <row r="75" spans="4:5" x14ac:dyDescent="0.2">
      <c r="D75" s="27" t="s">
        <v>899</v>
      </c>
      <c r="E75" s="28">
        <v>465</v>
      </c>
    </row>
    <row r="76" spans="4:5" x14ac:dyDescent="0.2">
      <c r="D76" s="27" t="s">
        <v>825</v>
      </c>
      <c r="E76" s="28">
        <v>253</v>
      </c>
    </row>
    <row r="77" spans="4:5" x14ac:dyDescent="0.2">
      <c r="D77" s="27" t="s">
        <v>833</v>
      </c>
      <c r="E77" s="28">
        <v>2507</v>
      </c>
    </row>
    <row r="78" spans="4:5" x14ac:dyDescent="0.2">
      <c r="D78" s="27" t="s">
        <v>854</v>
      </c>
      <c r="E78" s="28">
        <v>562</v>
      </c>
    </row>
    <row r="79" spans="4:5" x14ac:dyDescent="0.2">
      <c r="D79" s="27" t="s">
        <v>864</v>
      </c>
      <c r="E79" s="28">
        <v>724</v>
      </c>
    </row>
    <row r="80" spans="4:5" x14ac:dyDescent="0.2">
      <c r="D80" s="27" t="s">
        <v>873</v>
      </c>
      <c r="E80" s="28">
        <v>6908</v>
      </c>
    </row>
    <row r="81" spans="4:5" x14ac:dyDescent="0.2">
      <c r="D81" s="29" t="s">
        <v>1020</v>
      </c>
      <c r="E81" s="30">
        <v>48708</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9D390-DF5D-4EB9-B1ED-DB726492E634}">
  <dimension ref="A1:D82"/>
  <sheetViews>
    <sheetView topLeftCell="A3" workbookViewId="0">
      <selection activeCell="B12" sqref="B12"/>
    </sheetView>
  </sheetViews>
  <sheetFormatPr defaultColWidth="9" defaultRowHeight="20.100000000000001" customHeight="1" x14ac:dyDescent="0.2"/>
  <cols>
    <col min="1" max="1" width="5.625" style="3" bestFit="1" customWidth="1"/>
    <col min="2" max="2" width="57.625" style="13" bestFit="1" customWidth="1"/>
    <col min="3" max="3" width="12.125" style="3" bestFit="1" customWidth="1"/>
    <col min="4" max="4" width="8.625" style="3" bestFit="1" customWidth="1"/>
    <col min="5" max="9" width="9" style="13"/>
    <col min="10" max="10" width="13.375" style="13" bestFit="1" customWidth="1"/>
    <col min="11" max="11" width="7.375" style="13" bestFit="1" customWidth="1"/>
    <col min="12" max="16384" width="9" style="13"/>
  </cols>
  <sheetData>
    <row r="1" spans="1:4" ht="20.100000000000001" customHeight="1" x14ac:dyDescent="0.2">
      <c r="B1" s="16" t="s">
        <v>0</v>
      </c>
      <c r="C1" s="16"/>
    </row>
    <row r="2" spans="1:4" ht="20.100000000000001" customHeight="1" x14ac:dyDescent="0.2">
      <c r="B2" s="17"/>
      <c r="C2" s="17"/>
    </row>
    <row r="3" spans="1:4" ht="20.100000000000001" customHeight="1" x14ac:dyDescent="0.2">
      <c r="A3" s="18" t="s">
        <v>1</v>
      </c>
      <c r="B3" s="18" t="s">
        <v>1006</v>
      </c>
      <c r="C3" s="18" t="s">
        <v>1007</v>
      </c>
      <c r="D3" s="18" t="s">
        <v>1018</v>
      </c>
    </row>
    <row r="4" spans="1:4" ht="20.100000000000001" customHeight="1" x14ac:dyDescent="0.2">
      <c r="A4" s="10">
        <f>ทุกจังหวัดและทุกอำเภอ!A5</f>
        <v>1</v>
      </c>
      <c r="B4" s="19" t="str">
        <f>ทุกจังหวัดและทุกอำเภอ!$B$5</f>
        <v>กรุงเทพมหานคร</v>
      </c>
      <c r="C4" s="20">
        <f>ทุกจังหวัดและทุกอำเภอ!$D$5</f>
        <v>196</v>
      </c>
      <c r="D4" s="10" t="str">
        <f>IFERROR(VLOOKUP(B4,เขตพื้นที่!$A:$B,2,FALSE),"ไม่พบข้อมูล")</f>
        <v>ส่วนกลาง</v>
      </c>
    </row>
    <row r="5" spans="1:4" ht="20.100000000000001" customHeight="1" x14ac:dyDescent="0.2">
      <c r="A5" s="10">
        <f>ทุกจังหวัดและทุกอำเภอ!A56</f>
        <v>2</v>
      </c>
      <c r="B5" s="19" t="str">
        <f>ทุกจังหวัดและทุกอำเภอ!$B$56</f>
        <v>กาญจนบุรี</v>
      </c>
      <c r="C5" s="20">
        <f>ทุกจังหวัดและทุกอำเภอ!$D$56</f>
        <v>106</v>
      </c>
      <c r="D5" s="10" t="str">
        <f>IFERROR(VLOOKUP(B5,เขตพื้นที่!$A:$B,2,FALSE),"ไม่พบข้อมูล")</f>
        <v>เขต 7</v>
      </c>
    </row>
    <row r="6" spans="1:4" ht="20.100000000000001" customHeight="1" x14ac:dyDescent="0.2">
      <c r="A6" s="10">
        <f>ทุกจังหวัดและทุกอำเภอ!A70</f>
        <v>3</v>
      </c>
      <c r="B6" s="19" t="str">
        <f>ทุกจังหวัดและทุกอำเภอ!$B$70</f>
        <v>กาฬสินธุ์</v>
      </c>
      <c r="C6" s="20">
        <f>ทุกจังหวัดและทุกอำเภอ!$D$70</f>
        <v>549</v>
      </c>
      <c r="D6" s="10" t="str">
        <f>IFERROR(VLOOKUP(B6,เขตพื้นที่!$A:$B,2,FALSE),"ไม่พบข้อมูล")</f>
        <v>เขต 4</v>
      </c>
    </row>
    <row r="7" spans="1:4" ht="20.100000000000001" customHeight="1" x14ac:dyDescent="0.2">
      <c r="A7" s="10">
        <f>ทุกจังหวัดและทุกอำเภอ!A89</f>
        <v>4</v>
      </c>
      <c r="B7" s="19" t="str">
        <f>ทุกจังหวัดและทุกอำเภอ!$B$89</f>
        <v>กำแพงเพชร</v>
      </c>
      <c r="C7" s="20">
        <f>ทุกจังหวัดและทุกอำเภอ!$D$89</f>
        <v>312</v>
      </c>
      <c r="D7" s="10" t="str">
        <f>IFERROR(VLOOKUP(B7,เขตพื้นที่!$A:$B,2,FALSE),"ไม่พบข้อมูล")</f>
        <v>เขต 6</v>
      </c>
    </row>
    <row r="8" spans="1:4" ht="20.100000000000001" customHeight="1" x14ac:dyDescent="0.2">
      <c r="A8" s="10">
        <f>ทุกจังหวัดและทุกอำเภอ!A101</f>
        <v>5</v>
      </c>
      <c r="B8" s="19" t="str">
        <f>ทุกจังหวัดและทุกอำเภอ!$B$101</f>
        <v>กระบี่</v>
      </c>
      <c r="C8" s="20">
        <f>ทุกจังหวัดและทุกอำเภอ!$D$101</f>
        <v>162</v>
      </c>
      <c r="D8" s="10" t="str">
        <f>IFERROR(VLOOKUP(B8,เขตพื้นที่!$A:$B,2,FALSE),"ไม่พบข้อมูล")</f>
        <v>เขต 8</v>
      </c>
    </row>
    <row r="9" spans="1:4" ht="20.100000000000001" customHeight="1" x14ac:dyDescent="0.2">
      <c r="A9" s="10">
        <f>ทุกจังหวัดและทุกอำเภอ!A110</f>
        <v>6</v>
      </c>
      <c r="B9" s="19" t="str">
        <f>ทุกจังหวัดและทุกอำเภอ!$B$110</f>
        <v>ขอนแก่น</v>
      </c>
      <c r="C9" s="20">
        <f>ทุกจังหวัดและทุกอำเภอ!$D$110</f>
        <v>2027</v>
      </c>
      <c r="D9" s="10" t="str">
        <f>IFERROR(VLOOKUP(B9,เขตพื้นที่!$A:$B,2,FALSE),"ไม่พบข้อมูล")</f>
        <v>เขต 4</v>
      </c>
    </row>
    <row r="10" spans="1:4" ht="20.100000000000001" customHeight="1" x14ac:dyDescent="0.2">
      <c r="A10" s="10">
        <f>ทุกจังหวัดและทุกอำเภอ!A137</f>
        <v>7</v>
      </c>
      <c r="B10" s="19" t="str">
        <f>ทุกจังหวัดและทุกอำเภอ!$B$137</f>
        <v>จันทบุรี</v>
      </c>
      <c r="C10" s="20">
        <f>ทุกจังหวัดและทุกอำเภอ!$D$137</f>
        <v>224</v>
      </c>
      <c r="D10" s="10" t="str">
        <f>IFERROR(VLOOKUP(B10,เขตพื้นที่!$A:$B,2,FALSE),"ไม่พบข้อมูล")</f>
        <v>เขต 2</v>
      </c>
    </row>
    <row r="11" spans="1:4" ht="20.100000000000001" customHeight="1" x14ac:dyDescent="0.2">
      <c r="A11" s="10">
        <f>ทุกจังหวัดและทุกอำเภอ!A148</f>
        <v>8</v>
      </c>
      <c r="B11" s="19" t="str">
        <f>ทุกจังหวัดและทุกอำเภอ!$B$148</f>
        <v>ฉะเชิงเทรา</v>
      </c>
      <c r="C11" s="20">
        <f>ทุกจังหวัดและทุกอำเภอ!$D$148</f>
        <v>84</v>
      </c>
      <c r="D11" s="10" t="str">
        <f>IFERROR(VLOOKUP(B11,เขตพื้นที่!$A:$B,2,FALSE),"ไม่พบข้อมูล")</f>
        <v>เขต 2</v>
      </c>
    </row>
    <row r="12" spans="1:4" ht="20.100000000000001" customHeight="1" x14ac:dyDescent="0.2">
      <c r="A12" s="10">
        <f>ทุกจังหวัดและทุกอำเภอ!A160</f>
        <v>9</v>
      </c>
      <c r="B12" s="19" t="str">
        <f>ทุกจังหวัดและทุกอำเภอ!$B$160</f>
        <v>ชลบุรี</v>
      </c>
      <c r="C12" s="20">
        <f>ทุกจังหวัดและทุกอำเภอ!$D$160</f>
        <v>34</v>
      </c>
      <c r="D12" s="10" t="str">
        <f>IFERROR(VLOOKUP(B12,เขตพื้นที่!$A:$B,2,FALSE),"ไม่พบข้อมูล")</f>
        <v>เขต 2</v>
      </c>
    </row>
    <row r="13" spans="1:4" ht="20.100000000000001" customHeight="1" x14ac:dyDescent="0.2">
      <c r="A13" s="10">
        <f>ทุกจังหวัดและทุกอำเภอ!A172</f>
        <v>10</v>
      </c>
      <c r="B13" s="19" t="str">
        <f>ทุกจังหวัดและทุกอำเภอ!$B$172</f>
        <v>ชัยนาท</v>
      </c>
      <c r="C13" s="20">
        <f>ทุกจังหวัดและทุกอำเภอ!$D$172</f>
        <v>83</v>
      </c>
      <c r="D13" s="10" t="str">
        <f>IFERROR(VLOOKUP(B13,เขตพื้นที่!$A:$B,2,FALSE),"ไม่พบข้อมูล")</f>
        <v>เขต 1</v>
      </c>
    </row>
    <row r="14" spans="1:4" ht="20.100000000000001" customHeight="1" x14ac:dyDescent="0.2">
      <c r="A14" s="10">
        <f>ทุกจังหวัดและทุกอำเภอ!A181</f>
        <v>11</v>
      </c>
      <c r="B14" s="19" t="str">
        <f>ทุกจังหวัดและทุกอำเภอ!$B$181</f>
        <v>ชัยภูมิ</v>
      </c>
      <c r="C14" s="20">
        <f>ทุกจังหวัดและทุกอำเภอ!$D$181</f>
        <v>467</v>
      </c>
      <c r="D14" s="10" t="str">
        <f>IFERROR(VLOOKUP(B14,เขตพื้นที่!$A:$B,2,FALSE),"ไม่พบข้อมูล")</f>
        <v>เขต 3</v>
      </c>
    </row>
    <row r="15" spans="1:4" ht="20.100000000000001" customHeight="1" x14ac:dyDescent="0.2">
      <c r="A15" s="10">
        <f>ทุกจังหวัดและทุกอำเภอ!A198</f>
        <v>12</v>
      </c>
      <c r="B15" s="19" t="str">
        <f>ทุกจังหวัดและทุกอำเภอ!$B$198</f>
        <v>ชุมพร</v>
      </c>
      <c r="C15" s="20">
        <f>ทุกจังหวัดและทุกอำเภอ!$D$198</f>
        <v>171</v>
      </c>
      <c r="D15" s="10" t="str">
        <f>IFERROR(VLOOKUP(B15,เขตพื้นที่!$A:$B,2,FALSE),"ไม่พบข้อมูล")</f>
        <v>เขต 8</v>
      </c>
    </row>
    <row r="16" spans="1:4" ht="20.100000000000001" customHeight="1" x14ac:dyDescent="0.2">
      <c r="A16" s="10">
        <f>ทุกจังหวัดและทุกอำเภอ!A207</f>
        <v>13</v>
      </c>
      <c r="B16" s="19" t="str">
        <f>ทุกจังหวัดและทุกอำเภอ!$B$207</f>
        <v>ตรัง</v>
      </c>
      <c r="C16" s="20">
        <f>ทุกจังหวัดและทุกอำเภอ!$D$207</f>
        <v>234</v>
      </c>
      <c r="D16" s="10" t="str">
        <f>IFERROR(VLOOKUP(B16,เขตพื้นที่!$A:$B,2,FALSE),"ไม่พบข้อมูล")</f>
        <v>เขต 8</v>
      </c>
    </row>
    <row r="17" spans="1:4" ht="20.100000000000001" customHeight="1" x14ac:dyDescent="0.2">
      <c r="A17" s="10">
        <f>ทุกจังหวัดและทุกอำเภอ!A218</f>
        <v>14</v>
      </c>
      <c r="B17" s="19" t="str">
        <f>ทุกจังหวัดและทุกอำเภอ!$B$218</f>
        <v>ตราด</v>
      </c>
      <c r="C17" s="20">
        <f>ทุกจังหวัดและทุกอำเภอ!$D$218</f>
        <v>152</v>
      </c>
      <c r="D17" s="10" t="str">
        <f>IFERROR(VLOOKUP(B17,เขตพื้นที่!$A:$B,2,FALSE),"ไม่พบข้อมูล")</f>
        <v>เขต 2</v>
      </c>
    </row>
    <row r="18" spans="1:4" ht="20.100000000000001" customHeight="1" x14ac:dyDescent="0.2">
      <c r="A18" s="10">
        <f>ทุกจังหวัดและทุกอำเภอ!A226</f>
        <v>15</v>
      </c>
      <c r="B18" s="19" t="str">
        <f>ทุกจังหวัดและทุกอำเภอ!$B$226</f>
        <v>ตาก</v>
      </c>
      <c r="C18" s="20">
        <f>ทุกจังหวัดและทุกอำเภอ!$D$226</f>
        <v>309</v>
      </c>
      <c r="D18" s="10" t="str">
        <f>IFERROR(VLOOKUP(B18,เขตพื้นที่!$A:$B,2,FALSE),"ไม่พบข้อมูล")</f>
        <v>เขต 6</v>
      </c>
    </row>
    <row r="19" spans="1:4" ht="20.100000000000001" customHeight="1" x14ac:dyDescent="0.2">
      <c r="A19" s="10">
        <f>ทุกจังหวัดและทุกอำเภอ!A236</f>
        <v>16</v>
      </c>
      <c r="B19" s="19" t="str">
        <f>ทุกจังหวัดและทุกอำเภอ!$B$236</f>
        <v>นครนายก</v>
      </c>
      <c r="C19" s="20">
        <f>ทุกจังหวัดและทุกอำเภอ!$D$236</f>
        <v>129</v>
      </c>
      <c r="D19" s="10" t="str">
        <f>IFERROR(VLOOKUP(B19,เขตพื้นที่!$A:$B,2,FALSE),"ไม่พบข้อมูล")</f>
        <v>เขต 2</v>
      </c>
    </row>
    <row r="20" spans="1:4" ht="20.100000000000001" customHeight="1" x14ac:dyDescent="0.2">
      <c r="A20" s="10">
        <f>ทุกจังหวัดและทุกอำเภอ!A241</f>
        <v>17</v>
      </c>
      <c r="B20" s="19" t="str">
        <f>ทุกจังหวัดและทุกอำเภอ!$B$241</f>
        <v>นครปฐม</v>
      </c>
      <c r="C20" s="20">
        <f>ทุกจังหวัดและทุกอำเภอ!$D$241</f>
        <v>64</v>
      </c>
      <c r="D20" s="10" t="str">
        <f>IFERROR(VLOOKUP(B20,เขตพื้นที่!$A:$B,2,FALSE),"ไม่พบข้อมูล")</f>
        <v>เขต 7</v>
      </c>
    </row>
    <row r="21" spans="1:4" ht="20.100000000000001" customHeight="1" x14ac:dyDescent="0.2">
      <c r="A21" s="10">
        <f>ทุกจังหวัดและทุกอำเภอ!A249</f>
        <v>18</v>
      </c>
      <c r="B21" s="19" t="str">
        <f>ทุกจังหวัดและทุกอำเภอ!$B$249</f>
        <v>นครพนม</v>
      </c>
      <c r="C21" s="20">
        <f>ทุกจังหวัดและทุกอำเภอ!$D$249</f>
        <v>1289</v>
      </c>
      <c r="D21" s="10" t="str">
        <f>IFERROR(VLOOKUP(B21,เขตพื้นที่!$A:$B,2,FALSE),"ไม่พบข้อมูล")</f>
        <v>เขต 4</v>
      </c>
    </row>
    <row r="22" spans="1:4" ht="20.100000000000001" customHeight="1" x14ac:dyDescent="0.2">
      <c r="A22" s="10">
        <f>ทุกจังหวัดและทุกอำเภอ!A262</f>
        <v>19</v>
      </c>
      <c r="B22" s="19" t="str">
        <f>ทุกจังหวัดและทุกอำเภอ!$B$262</f>
        <v>นครราชสีมา</v>
      </c>
      <c r="C22" s="20">
        <f>ทุกจังหวัดและทุกอำเภอ!$D$262</f>
        <v>3784</v>
      </c>
      <c r="D22" s="10" t="str">
        <f>IFERROR(VLOOKUP(B22,เขตพื้นที่!$A:$B,2,FALSE),"ไม่พบข้อมูล")</f>
        <v>เขต 3</v>
      </c>
    </row>
    <row r="23" spans="1:4" ht="20.100000000000001" customHeight="1" x14ac:dyDescent="0.2">
      <c r="A23" s="10">
        <f>ทุกจังหวัดและทุกอำเภอ!A295</f>
        <v>20</v>
      </c>
      <c r="B23" s="19" t="str">
        <f>ทุกจังหวัดและทุกอำเภอ!$B$295</f>
        <v>นครศรีธรรมราช</v>
      </c>
      <c r="C23" s="20">
        <f>ทุกจังหวัดและทุกอำเภอ!$D$295</f>
        <v>434</v>
      </c>
      <c r="D23" s="10" t="str">
        <f>IFERROR(VLOOKUP(B23,เขตพื้นที่!$A:$B,2,FALSE),"ไม่พบข้อมูล")</f>
        <v>เขต 8</v>
      </c>
    </row>
    <row r="24" spans="1:4" ht="20.100000000000001" customHeight="1" x14ac:dyDescent="0.2">
      <c r="A24" s="10">
        <f>ทุกจังหวัดและทุกอำเภอ!A319</f>
        <v>21</v>
      </c>
      <c r="B24" s="19" t="str">
        <f>ทุกจังหวัดและทุกอำเภอ!$B$319</f>
        <v>นครสวรรค์</v>
      </c>
      <c r="C24" s="20">
        <f>ทุกจังหวัดและทุกอำเภอ!$D$319</f>
        <v>278</v>
      </c>
      <c r="D24" s="10" t="str">
        <f>IFERROR(VLOOKUP(B24,เขตพื้นที่!$A:$B,2,FALSE),"ไม่พบข้อมูล")</f>
        <v>เขต 6</v>
      </c>
    </row>
    <row r="25" spans="1:4" ht="20.100000000000001" customHeight="1" x14ac:dyDescent="0.2">
      <c r="A25" s="10">
        <f>ทุกจังหวัดและทุกอำเภอ!A335</f>
        <v>22</v>
      </c>
      <c r="B25" s="19" t="str">
        <f>ทุกจังหวัดและทุกอำเภอ!$B$335</f>
        <v>นนทบุรี</v>
      </c>
      <c r="C25" s="20">
        <f>ทุกจังหวัดและทุกอำเภอ!$D$335</f>
        <v>43</v>
      </c>
      <c r="D25" s="10" t="str">
        <f>IFERROR(VLOOKUP(B25,เขตพื้นที่!$A:$B,2,FALSE),"ไม่พบข้อมูล")</f>
        <v>เขต 1</v>
      </c>
    </row>
    <row r="26" spans="1:4" ht="20.100000000000001" customHeight="1" x14ac:dyDescent="0.2">
      <c r="A26" s="10">
        <f>ทุกจังหวัดและทุกอำเภอ!A342</f>
        <v>23</v>
      </c>
      <c r="B26" s="19" t="str">
        <f>ทุกจังหวัดและทุกอำเภอ!$B$342</f>
        <v>นราธิวาส</v>
      </c>
      <c r="C26" s="20">
        <f>ทุกจังหวัดและทุกอำเภอ!$D$342</f>
        <v>205</v>
      </c>
      <c r="D26" s="10" t="str">
        <f>IFERROR(VLOOKUP(B26,เขตพื้นที่!$A:$B,2,FALSE),"ไม่พบข้อมูล")</f>
        <v>เขต 9</v>
      </c>
    </row>
    <row r="27" spans="1:4" ht="20.100000000000001" customHeight="1" x14ac:dyDescent="0.2">
      <c r="A27" s="10">
        <f>ทุกจังหวัดและทุกอำเภอ!A356</f>
        <v>24</v>
      </c>
      <c r="B27" s="19" t="str">
        <f>ทุกจังหวัดและทุกอำเภอ!$B$356</f>
        <v>น่าน</v>
      </c>
      <c r="C27" s="20">
        <f>ทุกจังหวัดและทุกอำเภอ!$D$356</f>
        <v>926</v>
      </c>
      <c r="D27" s="10" t="str">
        <f>IFERROR(VLOOKUP(B27,เขตพื้นที่!$A:$B,2,FALSE),"ไม่พบข้อมูล")</f>
        <v>เขต 5</v>
      </c>
    </row>
    <row r="28" spans="1:4" ht="20.100000000000001" customHeight="1" x14ac:dyDescent="0.2">
      <c r="A28" s="10">
        <f>ทุกจังหวัดและทุกอำเภอ!A372</f>
        <v>25</v>
      </c>
      <c r="B28" s="19" t="str">
        <f>ทุกจังหวัดและทุกอำเภอ!$B$372</f>
        <v>บึงกาฬ</v>
      </c>
      <c r="C28" s="20">
        <f>ทุกจังหวัดและทุกอำเภอ!$D$372</f>
        <v>628</v>
      </c>
      <c r="D28" s="10" t="str">
        <f>IFERROR(VLOOKUP(B28,เขตพื้นที่!$A:$B,2,FALSE),"ไม่พบข้อมูล")</f>
        <v>เขต 4</v>
      </c>
    </row>
    <row r="29" spans="1:4" ht="20.100000000000001" customHeight="1" x14ac:dyDescent="0.2">
      <c r="A29" s="10">
        <f>ทุกจังหวัดและทุกอำเภอ!A381</f>
        <v>26</v>
      </c>
      <c r="B29" s="19" t="str">
        <f>ทุกจังหวัดและทุกอำเภอ!$B$381</f>
        <v>บุรีรัมย์</v>
      </c>
      <c r="C29" s="20">
        <f>ทุกจังหวัดและทุกอำเภอ!$D$381</f>
        <v>1572</v>
      </c>
      <c r="D29" s="10" t="str">
        <f>IFERROR(VLOOKUP(B29,เขตพื้นที่!$A:$B,2,FALSE),"ไม่พบข้อมูล")</f>
        <v>เขต 3</v>
      </c>
    </row>
    <row r="30" spans="1:4" ht="20.100000000000001" customHeight="1" x14ac:dyDescent="0.2">
      <c r="A30" s="10">
        <f>ทุกจังหวัดและทุกอำเภอ!A405</f>
        <v>27</v>
      </c>
      <c r="B30" s="19" t="str">
        <f>ทุกจังหวัดและทุกอำเภอ!$B$405</f>
        <v>ปทุมธานี</v>
      </c>
      <c r="C30" s="20">
        <f>ทุกจังหวัดและทุกอำเภอ!$D$405</f>
        <v>357</v>
      </c>
      <c r="D30" s="10" t="str">
        <f>IFERROR(VLOOKUP(B30,เขตพื้นที่!$A:$B,2,FALSE),"ไม่พบข้อมูล")</f>
        <v>เขต 1</v>
      </c>
    </row>
    <row r="31" spans="1:4" ht="20.100000000000001" customHeight="1" x14ac:dyDescent="0.2">
      <c r="A31" s="10">
        <f>ทุกจังหวัดและทุกอำเภอ!A413</f>
        <v>28</v>
      </c>
      <c r="B31" s="19" t="str">
        <f>ทุกจังหวัดและทุกอำเภอ!$B$413</f>
        <v>ประจวบคีรีขันธ์</v>
      </c>
      <c r="C31" s="20">
        <f>ทุกจังหวัดและทุกอำเภอ!$D$413</f>
        <v>223</v>
      </c>
      <c r="D31" s="10" t="str">
        <f>IFERROR(VLOOKUP(B31,เขตพื้นที่!$A:$B,2,FALSE),"ไม่พบข้อมูล")</f>
        <v>เขต 7</v>
      </c>
    </row>
    <row r="32" spans="1:4" ht="20.100000000000001" customHeight="1" x14ac:dyDescent="0.2">
      <c r="A32" s="10">
        <f>ทุกจังหวัดและทุกอำเภอ!A422</f>
        <v>29</v>
      </c>
      <c r="B32" s="19" t="str">
        <f>ทุกจังหวัดและทุกอำเภอ!$B$422</f>
        <v>ปราจีนบุรี</v>
      </c>
      <c r="C32" s="20">
        <f>ทุกจังหวัดและทุกอำเภอ!$D$422</f>
        <v>160</v>
      </c>
      <c r="D32" s="10" t="str">
        <f>IFERROR(VLOOKUP(B32,เขตพื้นที่!$A:$B,2,FALSE),"ไม่พบข้อมูล")</f>
        <v>เขต 2</v>
      </c>
    </row>
    <row r="33" spans="1:4" ht="20.100000000000001" customHeight="1" x14ac:dyDescent="0.2">
      <c r="A33" s="10">
        <f>ทุกจังหวัดและทุกอำเภอ!A430</f>
        <v>30</v>
      </c>
      <c r="B33" s="19" t="str">
        <f>ทุกจังหวัดและทุกอำเภอ!$B$430</f>
        <v>ปัตตานี</v>
      </c>
      <c r="C33" s="20">
        <f>ทุกจังหวัดและทุกอำเภอ!$D$430</f>
        <v>428</v>
      </c>
      <c r="D33" s="10" t="str">
        <f>IFERROR(VLOOKUP(B33,เขตพื้นที่!$A:$B,2,FALSE),"ไม่พบข้อมูล")</f>
        <v>เขต 9</v>
      </c>
    </row>
    <row r="34" spans="1:4" ht="20.100000000000001" customHeight="1" x14ac:dyDescent="0.2">
      <c r="A34" s="10">
        <f>ทุกจังหวัดและทุกอำเภอ!A443</f>
        <v>31</v>
      </c>
      <c r="B34" s="19" t="str">
        <f>ทุกจังหวัดและทุกอำเภอ!$B$443</f>
        <v>พระนครศรีอยุธยา</v>
      </c>
      <c r="C34" s="20">
        <f>ทุกจังหวัดและทุกอำเภอ!$D$443</f>
        <v>77</v>
      </c>
      <c r="D34" s="10" t="str">
        <f>IFERROR(VLOOKUP(B34,เขตพื้นที่!$A:$B,2,FALSE),"ไม่พบข้อมูล")</f>
        <v>เขต 1</v>
      </c>
    </row>
    <row r="35" spans="1:4" ht="20.100000000000001" customHeight="1" x14ac:dyDescent="0.2">
      <c r="A35" s="10">
        <f>ทุกจังหวัดและทุกอำเภอ!A460</f>
        <v>32</v>
      </c>
      <c r="B35" s="19" t="str">
        <f>ทุกจังหวัดและทุกอำเภอ!$B$460</f>
        <v>พะเยา</v>
      </c>
      <c r="C35" s="20">
        <f>ทุกจังหวัดและทุกอำเภอ!$D$460</f>
        <v>458</v>
      </c>
      <c r="D35" s="10" t="str">
        <f>IFERROR(VLOOKUP(B35,เขตพื้นที่!$A:$B,2,FALSE),"ไม่พบข้อมูล")</f>
        <v>เขต 5</v>
      </c>
    </row>
    <row r="36" spans="1:4" ht="20.100000000000001" customHeight="1" x14ac:dyDescent="0.2">
      <c r="A36" s="10">
        <f>ทุกจังหวัดและทุกอำเภอ!A470</f>
        <v>33</v>
      </c>
      <c r="B36" s="19" t="str">
        <f>ทุกจังหวัดและทุกอำเภอ!$B$470</f>
        <v>พังงา</v>
      </c>
      <c r="C36" s="20">
        <f>ทุกจังหวัดและทุกอำเภอ!$D$470</f>
        <v>130</v>
      </c>
      <c r="D36" s="10" t="str">
        <f>IFERROR(VLOOKUP(B36,เขตพื้นที่!$A:$B,2,FALSE),"ไม่พบข้อมูล")</f>
        <v>เขต 8</v>
      </c>
    </row>
    <row r="37" spans="1:4" ht="20.100000000000001" customHeight="1" x14ac:dyDescent="0.2">
      <c r="A37" s="10">
        <f>ทุกจังหวัดและทุกอำเภอ!A479</f>
        <v>34</v>
      </c>
      <c r="B37" s="19" t="str">
        <f>ทุกจังหวัดและทุกอำเภอ!$B$479</f>
        <v>พัทลุง</v>
      </c>
      <c r="C37" s="20">
        <f>ทุกจังหวัดและทุกอำเภอ!$D$479</f>
        <v>545</v>
      </c>
      <c r="D37" s="10" t="str">
        <f>IFERROR(VLOOKUP(B37,เขตพื้นที่!$A:$B,2,FALSE),"ไม่พบข้อมูล")</f>
        <v>เขต 8</v>
      </c>
    </row>
    <row r="38" spans="1:4" ht="20.100000000000001" customHeight="1" x14ac:dyDescent="0.2">
      <c r="A38" s="10">
        <f>ทุกจังหวัดและทุกอำเภอ!A491</f>
        <v>35</v>
      </c>
      <c r="B38" s="19" t="str">
        <f>ทุกจังหวัดและทุกอำเภอ!$B$491</f>
        <v>พิจิตร</v>
      </c>
      <c r="C38" s="20">
        <f>ทุกจังหวัดและทุกอำเภอ!$D$491</f>
        <v>452</v>
      </c>
      <c r="D38" s="10" t="str">
        <f>IFERROR(VLOOKUP(B38,เขตพื้นที่!$A:$B,2,FALSE),"ไม่พบข้อมูล")</f>
        <v>เขต 6</v>
      </c>
    </row>
    <row r="39" spans="1:4" ht="20.100000000000001" customHeight="1" x14ac:dyDescent="0.2">
      <c r="A39" s="10">
        <f>ทุกจังหวัดและทุกอำเภอ!A504</f>
        <v>36</v>
      </c>
      <c r="B39" s="19" t="str">
        <f>ทุกจังหวัดและทุกอำเภอ!$B$504</f>
        <v>พิษณุโลก</v>
      </c>
      <c r="C39" s="20">
        <f>ทุกจังหวัดและทุกอำเภอ!$D$504</f>
        <v>286</v>
      </c>
      <c r="D39" s="10" t="str">
        <f>IFERROR(VLOOKUP(B39,เขตพื้นที่!$A:$B,2,FALSE),"ไม่พบข้อมูล")</f>
        <v>เขต 6</v>
      </c>
    </row>
    <row r="40" spans="1:4" ht="20.100000000000001" customHeight="1" x14ac:dyDescent="0.2">
      <c r="A40" s="10">
        <f>ทุกจังหวัดและทุกอำเภอ!A514</f>
        <v>37</v>
      </c>
      <c r="B40" s="19" t="str">
        <f>ทุกจังหวัดและทุกอำเภอ!$B$514</f>
        <v>ภูเก็ต</v>
      </c>
      <c r="C40" s="20">
        <f>ทุกจังหวัดและทุกอำเภอ!$D$514</f>
        <v>26</v>
      </c>
      <c r="D40" s="10" t="str">
        <f>IFERROR(VLOOKUP(B40,เขตพื้นที่!$A:$B,2,FALSE),"ไม่พบข้อมูล")</f>
        <v>เขต 8</v>
      </c>
    </row>
    <row r="41" spans="1:4" ht="20.100000000000001" customHeight="1" x14ac:dyDescent="0.2">
      <c r="A41" s="10">
        <f>ทุกจังหวัดและทุกอำเภอ!A518</f>
        <v>38</v>
      </c>
      <c r="B41" s="19" t="str">
        <f>ทุกจังหวัดและทุกอำเภอ!$B$518</f>
        <v>มหาสารคาม</v>
      </c>
      <c r="C41" s="20">
        <f>ทุกจังหวัดและทุกอำเภอ!$D$518</f>
        <v>851</v>
      </c>
      <c r="D41" s="10" t="str">
        <f>IFERROR(VLOOKUP(B41,เขตพื้นที่!$A:$B,2,FALSE),"ไม่พบข้อมูล")</f>
        <v>เขต 4</v>
      </c>
    </row>
    <row r="42" spans="1:4" ht="20.100000000000001" customHeight="1" x14ac:dyDescent="0.2">
      <c r="A42" s="10">
        <f>ทุกจังหวัดและทุกอำเภอ!A532</f>
        <v>39</v>
      </c>
      <c r="B42" s="19" t="str">
        <f>ทุกจังหวัดและทุกอำเภอ!$B$532</f>
        <v>มุกดาหาร</v>
      </c>
      <c r="C42" s="20">
        <f>ทุกจังหวัดและทุกอำเภอ!$D$532</f>
        <v>534</v>
      </c>
      <c r="D42" s="10" t="str">
        <f>IFERROR(VLOOKUP(B42,เขตพื้นที่!$A:$B,2,FALSE),"ไม่พบข้อมูล")</f>
        <v>เขต 4</v>
      </c>
    </row>
    <row r="43" spans="1:4" ht="20.100000000000001" customHeight="1" x14ac:dyDescent="0.2">
      <c r="A43" s="10">
        <f>ทุกจังหวัดและทุกอำเภอ!A540</f>
        <v>40</v>
      </c>
      <c r="B43" s="19" t="str">
        <f>ทุกจังหวัดและทุกอำเภอ!$B$540</f>
        <v>ยะลา</v>
      </c>
      <c r="C43" s="20">
        <f>ทุกจังหวัดและทุกอำเภอ!$D$540</f>
        <v>127</v>
      </c>
      <c r="D43" s="10" t="str">
        <f>IFERROR(VLOOKUP(B43,เขตพื้นที่!$A:$B,2,FALSE),"ไม่พบข้อมูล")</f>
        <v>เขต 9</v>
      </c>
    </row>
    <row r="44" spans="1:4" ht="20.100000000000001" customHeight="1" x14ac:dyDescent="0.2">
      <c r="A44" s="10">
        <f>ทุกจังหวัดและทุกอำเภอ!A549</f>
        <v>41</v>
      </c>
      <c r="B44" s="19" t="str">
        <f>ทุกจังหวัดและทุกอำเภอ!$B$549</f>
        <v>ยโสธร</v>
      </c>
      <c r="C44" s="20">
        <f>ทุกจังหวัดและทุกอำเภอ!$D$549</f>
        <v>833</v>
      </c>
      <c r="D44" s="10" t="str">
        <f>IFERROR(VLOOKUP(B44,เขตพื้นที่!$A:$B,2,FALSE),"ไม่พบข้อมูล")</f>
        <v>เขต 3</v>
      </c>
    </row>
    <row r="45" spans="1:4" ht="20.100000000000001" customHeight="1" x14ac:dyDescent="0.2">
      <c r="A45" s="10">
        <f>ทุกจังหวัดและทุกอำเภอ!A559</f>
        <v>42</v>
      </c>
      <c r="B45" s="19" t="str">
        <f>ทุกจังหวัดและทุกอำเภอ!$B$559</f>
        <v>ระนอง</v>
      </c>
      <c r="C45" s="20">
        <f>ทุกจังหวัดและทุกอำเภอ!$D$559</f>
        <v>167</v>
      </c>
      <c r="D45" s="10" t="str">
        <f>IFERROR(VLOOKUP(B45,เขตพื้นที่!$A:$B,2,FALSE),"ไม่พบข้อมูล")</f>
        <v>เขต 8</v>
      </c>
    </row>
    <row r="46" spans="1:4" ht="20.100000000000001" customHeight="1" x14ac:dyDescent="0.2">
      <c r="A46" s="10">
        <f>ทุกจังหวัดและทุกอำเภอ!A565</f>
        <v>43</v>
      </c>
      <c r="B46" s="19" t="str">
        <f>ทุกจังหวัดและทุกอำเภอ!$B$565</f>
        <v>ระยอง</v>
      </c>
      <c r="C46" s="20">
        <f>ทุกจังหวัดและทุกอำเภอ!$D$565</f>
        <v>200</v>
      </c>
      <c r="D46" s="10" t="str">
        <f>IFERROR(VLOOKUP(B46,เขตพื้นที่!$A:$B,2,FALSE),"ไม่พบข้อมูล")</f>
        <v>เขต 2</v>
      </c>
    </row>
    <row r="47" spans="1:4" ht="20.100000000000001" customHeight="1" x14ac:dyDescent="0.2">
      <c r="A47" s="10">
        <f>ทุกจังหวัดและทุกอำเภอ!A574</f>
        <v>44</v>
      </c>
      <c r="B47" s="19" t="str">
        <f>ทุกจังหวัดและทุกอำเภอ!$B$574</f>
        <v>ราชบุรี</v>
      </c>
      <c r="C47" s="20">
        <f>ทุกจังหวัดและทุกอำเภอ!$D$574</f>
        <v>168</v>
      </c>
      <c r="D47" s="10" t="str">
        <f>IFERROR(VLOOKUP(B47,เขตพื้นที่!$A:$B,2,FALSE),"ไม่พบข้อมูล")</f>
        <v>เขต 7</v>
      </c>
    </row>
    <row r="48" spans="1:4" ht="20.100000000000001" customHeight="1" x14ac:dyDescent="0.2">
      <c r="A48" s="10">
        <f>ทุกจังหวัดและทุกอำเภอ!A585</f>
        <v>45</v>
      </c>
      <c r="B48" s="19" t="str">
        <f>ทุกจังหวัดและทุกอำเภอ!$B$585</f>
        <v>ร้อยเอ็ด</v>
      </c>
      <c r="C48" s="20">
        <f>ทุกจังหวัดและทุกอำเภอ!$D$585</f>
        <v>3579</v>
      </c>
      <c r="D48" s="10" t="str">
        <f>IFERROR(VLOOKUP(B48,เขตพื้นที่!$A:$B,2,FALSE),"ไม่พบข้อมูล")</f>
        <v>เขต 4</v>
      </c>
    </row>
    <row r="49" spans="1:4" ht="20.100000000000001" customHeight="1" x14ac:dyDescent="0.2">
      <c r="A49" s="10">
        <f>ทุกจังหวัดและทุกอำเภอ!A606</f>
        <v>46</v>
      </c>
      <c r="B49" s="19" t="str">
        <f>ทุกจังหวัดและทุกอำเภอ!$B$606</f>
        <v>ลพบุรี</v>
      </c>
      <c r="C49" s="20">
        <f>ทุกจังหวัดและทุกอำเภอ!$D$606</f>
        <v>127</v>
      </c>
      <c r="D49" s="10" t="str">
        <f>IFERROR(VLOOKUP(B49,เขตพื้นที่!$A:$B,2,FALSE),"ไม่พบข้อมูล")</f>
        <v>เขต 1</v>
      </c>
    </row>
    <row r="50" spans="1:4" ht="20.100000000000001" customHeight="1" x14ac:dyDescent="0.2">
      <c r="A50" s="10">
        <f>ทุกจังหวัดและทุกอำเภอ!A618</f>
        <v>47</v>
      </c>
      <c r="B50" s="19" t="str">
        <f>ทุกจังหวัดและทุกอำเภอ!$B$618</f>
        <v>ลำปาง</v>
      </c>
      <c r="C50" s="20">
        <f>ทุกจังหวัดและทุกอำเภอ!$D$618</f>
        <v>299</v>
      </c>
      <c r="D50" s="10" t="str">
        <f>IFERROR(VLOOKUP(B50,เขตพื้นที่!$A:$B,2,FALSE),"ไม่พบข้อมูล")</f>
        <v>เขต 5</v>
      </c>
    </row>
    <row r="51" spans="1:4" ht="20.100000000000001" customHeight="1" x14ac:dyDescent="0.2">
      <c r="A51" s="10">
        <f>ทุกจังหวัดและทุกอำเภอ!A632</f>
        <v>48</v>
      </c>
      <c r="B51" s="19" t="str">
        <f>ทุกจังหวัดและทุกอำเภอ!$B$632</f>
        <v>ลำพูน</v>
      </c>
      <c r="C51" s="20">
        <f>ทุกจังหวัดและทุกอำเภอ!$D$632</f>
        <v>301</v>
      </c>
      <c r="D51" s="10" t="str">
        <f>IFERROR(VLOOKUP(B51,เขตพื้นที่!$A:$B,2,FALSE),"ไม่พบข้อมูล")</f>
        <v>เขต 5</v>
      </c>
    </row>
    <row r="52" spans="1:4" ht="20.100000000000001" customHeight="1" x14ac:dyDescent="0.2">
      <c r="A52" s="10">
        <f>ทุกจังหวัดและทุกอำเภอ!A641</f>
        <v>49</v>
      </c>
      <c r="B52" s="19" t="str">
        <f>ทุกจังหวัดและทุกอำเภอ!$B$641</f>
        <v>ศรีสะเกษ</v>
      </c>
      <c r="C52" s="20">
        <f>ทุกจังหวัดและทุกอำเภอ!$D$641</f>
        <v>375</v>
      </c>
      <c r="D52" s="10" t="str">
        <f>IFERROR(VLOOKUP(B52,เขตพื้นที่!$A:$B,2,FALSE),"ไม่พบข้อมูล")</f>
        <v>เขต 3</v>
      </c>
    </row>
    <row r="53" spans="1:4" ht="20.100000000000001" customHeight="1" x14ac:dyDescent="0.2">
      <c r="A53" s="10">
        <f>ทุกจังหวัดและทุกอำเภอ!A664</f>
        <v>50</v>
      </c>
      <c r="B53" s="19" t="str">
        <f>ทุกจังหวัดและทุกอำเภอ!$B$664</f>
        <v>สกลนคร</v>
      </c>
      <c r="C53" s="20">
        <f>ทุกจังหวัดและทุกอำเภอ!$D$664</f>
        <v>518</v>
      </c>
      <c r="D53" s="10" t="str">
        <f>IFERROR(VLOOKUP(B53,เขตพื้นที่!$A:$B,2,FALSE),"ไม่พบข้อมูล")</f>
        <v>เขต 4</v>
      </c>
    </row>
    <row r="54" spans="1:4" ht="20.100000000000001" customHeight="1" x14ac:dyDescent="0.2">
      <c r="A54" s="10">
        <f>ทุกจังหวัดและทุกอำเภอ!A683</f>
        <v>51</v>
      </c>
      <c r="B54" s="19" t="str">
        <f>ทุกจังหวัดและทุกอำเภอ!$B$683</f>
        <v>สงขลา</v>
      </c>
      <c r="C54" s="20">
        <f>ทุกจังหวัดและทุกอำเภอ!$D$683</f>
        <v>112</v>
      </c>
      <c r="D54" s="10" t="str">
        <f>IFERROR(VLOOKUP(B54,เขตพื้นที่!$A:$B,2,FALSE),"ไม่พบข้อมูล")</f>
        <v>เขต 9</v>
      </c>
    </row>
    <row r="55" spans="1:4" ht="20.100000000000001" customHeight="1" x14ac:dyDescent="0.2">
      <c r="A55" s="10">
        <f>ทุกจังหวัดและทุกอำเภอ!A700</f>
        <v>52</v>
      </c>
      <c r="B55" s="19" t="str">
        <f>ทุกจังหวัดและทุกอำเภอ!$B$700</f>
        <v>สตูล</v>
      </c>
      <c r="C55" s="20">
        <f>ทุกจังหวัดและทุกอำเภอ!$D$700</f>
        <v>109</v>
      </c>
      <c r="D55" s="10" t="str">
        <f>IFERROR(VLOOKUP(B55,เขตพื้นที่!$A:$B,2,FALSE),"ไม่พบข้อมูล")</f>
        <v>เขต 9</v>
      </c>
    </row>
    <row r="56" spans="1:4" ht="20.100000000000001" customHeight="1" x14ac:dyDescent="0.2">
      <c r="A56" s="10">
        <f>ทุกจังหวัดและทุกอำเภอ!A708</f>
        <v>53</v>
      </c>
      <c r="B56" s="19" t="str">
        <f>ทุกจังหวัดและทุกอำเภอ!$B$708</f>
        <v>สมุทรปราการ</v>
      </c>
      <c r="C56" s="20">
        <f>ทุกจังหวัดและทุกอำเภอ!$D$708</f>
        <v>102</v>
      </c>
      <c r="D56" s="10" t="str">
        <f>IFERROR(VLOOKUP(B56,เขตพื้นที่!$A:$B,2,FALSE),"ไม่พบข้อมูล")</f>
        <v>เขต 2</v>
      </c>
    </row>
    <row r="57" spans="1:4" ht="20.100000000000001" customHeight="1" x14ac:dyDescent="0.2">
      <c r="A57" s="10">
        <f>ทุกจังหวัดและทุกอำเภอ!A715</f>
        <v>54</v>
      </c>
      <c r="B57" s="19" t="str">
        <f>ทุกจังหวัดและทุกอำเภอ!$B$715</f>
        <v>สมุทรสงคราม</v>
      </c>
      <c r="C57" s="20">
        <f>ทุกจังหวัดและทุกอำเภอ!$D$715</f>
        <v>116</v>
      </c>
      <c r="D57" s="10" t="str">
        <f>IFERROR(VLOOKUP(B57,เขตพื้นที่!$A:$B,2,FALSE),"ไม่พบข้อมูล")</f>
        <v>เขต 7</v>
      </c>
    </row>
    <row r="58" spans="1:4" ht="20.100000000000001" customHeight="1" x14ac:dyDescent="0.2">
      <c r="A58" s="10">
        <f>ทุกจังหวัดและทุกอำเภอ!A719</f>
        <v>55</v>
      </c>
      <c r="B58" s="19" t="str">
        <f>ทุกจังหวัดและทุกอำเภอ!$B$719</f>
        <v>สมุทรสาคร</v>
      </c>
      <c r="C58" s="20">
        <f>ทุกจังหวัดและทุกอำเภอ!$D$719</f>
        <v>40</v>
      </c>
      <c r="D58" s="10" t="str">
        <f>IFERROR(VLOOKUP(B58,เขตพื้นที่!$A:$B,2,FALSE),"ไม่พบข้อมูล")</f>
        <v>เขต 7</v>
      </c>
    </row>
    <row r="59" spans="1:4" ht="20.100000000000001" customHeight="1" x14ac:dyDescent="0.2">
      <c r="A59" s="10">
        <f>ทุกจังหวัดและทุกอำเภอ!A723</f>
        <v>56</v>
      </c>
      <c r="B59" s="19" t="str">
        <f>ทุกจังหวัดและทุกอำเภอ!$B$723</f>
        <v>สระบุรี</v>
      </c>
      <c r="C59" s="20">
        <f>ทุกจังหวัดและทุกอำเภอ!$D$723</f>
        <v>1182</v>
      </c>
      <c r="D59" s="10" t="str">
        <f>IFERROR(VLOOKUP(B59,เขตพื้นที่!$A:$B,2,FALSE),"ไม่พบข้อมูล")</f>
        <v>เขต 1</v>
      </c>
    </row>
    <row r="60" spans="1:4" ht="20.100000000000001" customHeight="1" x14ac:dyDescent="0.2">
      <c r="A60" s="10">
        <f>ทุกจังหวัดและทุกอำเภอ!A737</f>
        <v>57</v>
      </c>
      <c r="B60" s="19" t="str">
        <f>ทุกจังหวัดและทุกอำเภอ!$B$737</f>
        <v>สระแก้ว</v>
      </c>
      <c r="C60" s="20">
        <f>ทุกจังหวัดและทุกอำเภอ!$D$737</f>
        <v>91</v>
      </c>
      <c r="D60" s="10" t="str">
        <f>IFERROR(VLOOKUP(B60,เขตพื้นที่!$A:$B,2,FALSE),"ไม่พบข้อมูล")</f>
        <v>เขต 2</v>
      </c>
    </row>
    <row r="61" spans="1:4" ht="20.100000000000001" customHeight="1" x14ac:dyDescent="0.2">
      <c r="A61" s="10">
        <f>ทุกจังหวัดและทุกอำเภอ!A747</f>
        <v>58</v>
      </c>
      <c r="B61" s="19" t="str">
        <f>ทุกจังหวัดและทุกอำเภอ!$B$747</f>
        <v>สิงห์บุรี</v>
      </c>
      <c r="C61" s="20">
        <f>ทุกจังหวัดและทุกอำเภอ!$D$747</f>
        <v>76</v>
      </c>
      <c r="D61" s="10" t="str">
        <f>IFERROR(VLOOKUP(B61,เขตพื้นที่!$A:$B,2,FALSE),"ไม่พบข้อมูล")</f>
        <v>เขต 1</v>
      </c>
    </row>
    <row r="62" spans="1:4" ht="20.100000000000001" customHeight="1" x14ac:dyDescent="0.2">
      <c r="A62" s="10">
        <f>ทุกจังหวัดและทุกอำเภอ!A754</f>
        <v>59</v>
      </c>
      <c r="B62" s="19" t="str">
        <f>ทุกจังหวัดและทุกอำเภอ!$B$754</f>
        <v>สุพรรณบุรี</v>
      </c>
      <c r="C62" s="20">
        <f>ทุกจังหวัดและทุกอำเภอ!$D$754</f>
        <v>134</v>
      </c>
      <c r="D62" s="10" t="str">
        <f>IFERROR(VLOOKUP(B62,เขตพื้นที่!$A:$B,2,FALSE),"ไม่พบข้อมูล")</f>
        <v>เขต 7</v>
      </c>
    </row>
    <row r="63" spans="1:4" ht="20.100000000000001" customHeight="1" x14ac:dyDescent="0.2">
      <c r="A63" s="10">
        <f>ทุกจังหวัดและทุกอำเภอ!A765</f>
        <v>60</v>
      </c>
      <c r="B63" s="19" t="str">
        <f>ทุกจังหวัดและทุกอำเภอ!$B$765</f>
        <v>สุราษฎร์ธานี</v>
      </c>
      <c r="C63" s="20">
        <f>ทุกจังหวัดและทุกอำเภอ!$D$765</f>
        <v>565</v>
      </c>
      <c r="D63" s="10" t="str">
        <f>IFERROR(VLOOKUP(B63,เขตพื้นที่!$A:$B,2,FALSE),"ไม่พบข้อมูล")</f>
        <v>เขต 8</v>
      </c>
    </row>
    <row r="64" spans="1:4" ht="20.100000000000001" customHeight="1" x14ac:dyDescent="0.2">
      <c r="A64" s="10">
        <f>ทุกจังหวัดและทุกอำเภอ!A785</f>
        <v>61</v>
      </c>
      <c r="B64" s="19" t="str">
        <f>ทุกจังหวัดและทุกอำเภอ!$B$785</f>
        <v>สุรินทร์</v>
      </c>
      <c r="C64" s="20">
        <f>ทุกจังหวัดและทุกอำเภอ!$D$785</f>
        <v>702</v>
      </c>
      <c r="D64" s="10" t="str">
        <f>IFERROR(VLOOKUP(B64,เขตพื้นที่!$A:$B,2,FALSE),"ไม่พบข้อมูล")</f>
        <v>เขต 3</v>
      </c>
    </row>
    <row r="65" spans="1:4" ht="20.100000000000001" customHeight="1" x14ac:dyDescent="0.2">
      <c r="A65" s="10">
        <f>ทุกจังหวัดและทุกอำเภอ!A803</f>
        <v>62</v>
      </c>
      <c r="B65" s="19" t="str">
        <f>ทุกจังหวัดและทุกอำเภอ!$B$803</f>
        <v>สุโขทัย</v>
      </c>
      <c r="C65" s="20">
        <f>ทุกจังหวัดและทุกอำเภอ!$D$803</f>
        <v>417</v>
      </c>
      <c r="D65" s="10" t="str">
        <f>IFERROR(VLOOKUP(B65,เขตพื้นที่!$A:$B,2,FALSE),"ไม่พบข้อมูล")</f>
        <v>เขต 6</v>
      </c>
    </row>
    <row r="66" spans="1:4" ht="20.25" customHeight="1" x14ac:dyDescent="0.2">
      <c r="A66" s="10">
        <f>ทุกจังหวัดและทุกอำเภอ!A813</f>
        <v>63</v>
      </c>
      <c r="B66" s="19" t="str">
        <f>ทุกจังหวัดและทุกอำเภอ!$B$813</f>
        <v>หนองคาย</v>
      </c>
      <c r="C66" s="20">
        <f>ทุกจังหวัดและทุกอำเภอ!$D$813</f>
        <v>900</v>
      </c>
      <c r="D66" s="10" t="str">
        <f>IFERROR(VLOOKUP(B66,เขตพื้นที่!$A:$B,2,FALSE),"ไม่พบข้อมูล")</f>
        <v>เขต 4</v>
      </c>
    </row>
    <row r="67" spans="1:4" ht="20.100000000000001" customHeight="1" x14ac:dyDescent="0.2">
      <c r="A67" s="10">
        <f>ทุกจังหวัดและทุกอำเภอ!A823</f>
        <v>64</v>
      </c>
      <c r="B67" s="19" t="str">
        <f>ทุกจังหวัดและทุกอำเภอ!$B$823</f>
        <v>หนองบัวลำภู</v>
      </c>
      <c r="C67" s="20">
        <f>ทุกจังหวัดและทุกอำเภอ!$D$823</f>
        <v>365</v>
      </c>
      <c r="D67" s="10" t="str">
        <f>IFERROR(VLOOKUP(B67,เขตพื้นที่!$A:$B,2,FALSE),"ไม่พบข้อมูล")</f>
        <v>เขต 4</v>
      </c>
    </row>
    <row r="68" spans="1:4" ht="20.100000000000001" customHeight="1" x14ac:dyDescent="0.2">
      <c r="A68" s="10">
        <f>ทุกจังหวัดและทุกอำเภอ!A830</f>
        <v>65</v>
      </c>
      <c r="B68" s="19" t="str">
        <f>ทุกจังหวัดและทุกอำเภอ!$B$830</f>
        <v>อำนาจเจริญ</v>
      </c>
      <c r="C68" s="20">
        <f>ทุกจังหวัดและทุกอำเภอ!$D$830</f>
        <v>253</v>
      </c>
      <c r="D68" s="10" t="str">
        <f>IFERROR(VLOOKUP(B68,เขตพื้นที่!$A:$B,2,FALSE),"ไม่พบข้อมูล")</f>
        <v>เขต 3</v>
      </c>
    </row>
    <row r="69" spans="1:4" ht="20.100000000000001" customHeight="1" x14ac:dyDescent="0.2">
      <c r="A69" s="10">
        <f>ทุกจังหวัดและทุกอำเภอ!A838</f>
        <v>66</v>
      </c>
      <c r="B69" s="19" t="str">
        <f>ทุกจังหวัดและทุกอำเภอ!$B$838</f>
        <v>อุดรธานี</v>
      </c>
      <c r="C69" s="20">
        <f>ทุกจังหวัดและทุกอำเภอ!$D$838</f>
        <v>2507</v>
      </c>
      <c r="D69" s="10" t="str">
        <f>IFERROR(VLOOKUP(B69,เขตพื้นที่!$A:$B,2,FALSE),"ไม่พบข้อมูล")</f>
        <v>เขต 4</v>
      </c>
    </row>
    <row r="70" spans="1:4" ht="20.100000000000001" customHeight="1" x14ac:dyDescent="0.2">
      <c r="A70" s="10">
        <f>ทุกจังหวัดและทุกอำเภอ!A859</f>
        <v>67</v>
      </c>
      <c r="B70" s="19" t="str">
        <f>ทุกจังหวัดและทุกอำเภอ!$B$859</f>
        <v>อุตรดิตถ์</v>
      </c>
      <c r="C70" s="20">
        <f>ทุกจังหวัดและทุกอำเภอ!$D$859</f>
        <v>562</v>
      </c>
      <c r="D70" s="10" t="str">
        <f>IFERROR(VLOOKUP(B70,เขตพื้นที่!$A:$B,2,FALSE),"ไม่พบข้อมูล")</f>
        <v>เขต 6</v>
      </c>
    </row>
    <row r="71" spans="1:4" ht="20.100000000000001" customHeight="1" x14ac:dyDescent="0.2">
      <c r="A71" s="10">
        <f>ทุกจังหวัดและทุกอำเภอ!A869</f>
        <v>68</v>
      </c>
      <c r="B71" s="19" t="str">
        <f>ทุกจังหวัดและทุกอำเภอ!$B$869</f>
        <v>อุทัยธานี</v>
      </c>
      <c r="C71" s="20">
        <f>ทุกจังหวัดและทุกอำเภอ!$D$869</f>
        <v>724</v>
      </c>
      <c r="D71" s="10" t="str">
        <f>IFERROR(VLOOKUP(B71,เขตพื้นที่!$A:$B,2,FALSE),"ไม่พบข้อมูล")</f>
        <v>เขต 6</v>
      </c>
    </row>
    <row r="72" spans="1:4" ht="20.100000000000001" customHeight="1" x14ac:dyDescent="0.2">
      <c r="A72" s="10">
        <f>ทุกจังหวัดและทุกอำเภอ!A878</f>
        <v>69</v>
      </c>
      <c r="B72" s="19" t="str">
        <f>ทุกจังหวัดและทุกอำเภอ!$B$878</f>
        <v>อุบลราชธานี</v>
      </c>
      <c r="C72" s="20">
        <f>ทุกจังหวัดและทุกอำเภอ!$D$878</f>
        <v>6908</v>
      </c>
      <c r="D72" s="10" t="str">
        <f>IFERROR(VLOOKUP(B72,เขตพื้นที่!$A:$B,2,FALSE),"ไม่พบข้อมูล")</f>
        <v>เขต 3</v>
      </c>
    </row>
    <row r="73" spans="1:4" ht="20.100000000000001" customHeight="1" x14ac:dyDescent="0.2">
      <c r="A73" s="10">
        <f>ทุกจังหวัดและทุกอำเภอ!A904</f>
        <v>70</v>
      </c>
      <c r="B73" s="19" t="str">
        <f>ทุกจังหวัดและทุกอำเภอ!$B$904</f>
        <v>อ่างทอง</v>
      </c>
      <c r="C73" s="20">
        <f>ทุกจังหวัดและทุกอำเภอ!$D$904</f>
        <v>465</v>
      </c>
      <c r="D73" s="10" t="str">
        <f>IFERROR(VLOOKUP(B73,เขตพื้นที่!$A:$B,2,FALSE),"ไม่พบข้อมูล")</f>
        <v>เขต 1</v>
      </c>
    </row>
    <row r="74" spans="1:4" ht="20.100000000000001" customHeight="1" x14ac:dyDescent="0.2">
      <c r="A74" s="10">
        <f>ทุกจังหวัดและทุกอำเภอ!A912</f>
        <v>71</v>
      </c>
      <c r="B74" s="19" t="str">
        <f>ทุกจังหวัดและทุกอำเภอ!$B$912</f>
        <v>เชียงราย</v>
      </c>
      <c r="C74" s="20">
        <f>ทุกจังหวัดและทุกอำเภอ!$D$912</f>
        <v>1817</v>
      </c>
      <c r="D74" s="10" t="str">
        <f>IFERROR(VLOOKUP(B74,เขตพื้นที่!$A:$B,2,FALSE),"ไม่พบข้อมูล")</f>
        <v>เขต 5</v>
      </c>
    </row>
    <row r="75" spans="1:4" ht="20.100000000000001" customHeight="1" x14ac:dyDescent="0.2">
      <c r="A75" s="10">
        <f>ทุกจังหวัดและทุกอำเภอ!A931</f>
        <v>72</v>
      </c>
      <c r="B75" s="19" t="str">
        <f>ทุกจังหวัดและทุกอำเภอ!$B$931</f>
        <v>เชียงใหม่</v>
      </c>
      <c r="C75" s="20">
        <f>ทุกจังหวัดและทุกอำเภอ!$D$931</f>
        <v>1303</v>
      </c>
      <c r="D75" s="10" t="str">
        <f>IFERROR(VLOOKUP(B75,เขตพื้นที่!$A:$B,2,FALSE),"ไม่พบข้อมูล")</f>
        <v>เขต 5</v>
      </c>
    </row>
    <row r="76" spans="1:4" ht="20.100000000000001" customHeight="1" x14ac:dyDescent="0.2">
      <c r="A76" s="10">
        <f>ทุกจังหวัดและทุกอำเภอ!A957</f>
        <v>73</v>
      </c>
      <c r="B76" s="19" t="str">
        <f>ทุกจังหวัดและทุกอำเภอ!$B$957</f>
        <v>เพชรบุรี</v>
      </c>
      <c r="C76" s="20">
        <f>ทุกจังหวัดและทุกอำเภอ!$D$957</f>
        <v>146</v>
      </c>
      <c r="D76" s="10" t="str">
        <f>IFERROR(VLOOKUP(B76,เขตพื้นที่!$A:$B,2,FALSE),"ไม่พบข้อมูล")</f>
        <v>เขต 7</v>
      </c>
    </row>
    <row r="77" spans="1:4" ht="20.100000000000001" customHeight="1" x14ac:dyDescent="0.2">
      <c r="A77" s="10">
        <f>ทุกจังหวัดและทุกอำเภอ!A966</f>
        <v>74</v>
      </c>
      <c r="B77" s="19" t="str">
        <f>ทุกจังหวัดและทุกอำเภอ!$B$966</f>
        <v>เพชรบูรณ์</v>
      </c>
      <c r="C77" s="20">
        <f>ทุกจังหวัดและทุกอำเภอ!$D$966</f>
        <v>1724</v>
      </c>
      <c r="D77" s="10" t="str">
        <f>IFERROR(VLOOKUP(B77,เขตพื้นที่!$A:$B,2,FALSE),"ไม่พบข้อมูล")</f>
        <v>เขต 6</v>
      </c>
    </row>
    <row r="78" spans="1:4" ht="20.100000000000001" customHeight="1" x14ac:dyDescent="0.2">
      <c r="A78" s="10">
        <f>ทุกจังหวัดและทุกอำเภอ!A978</f>
        <v>75</v>
      </c>
      <c r="B78" s="19" t="str">
        <f>ทุกจังหวัดและทุกอำเภอ!$B$978</f>
        <v>เลย</v>
      </c>
      <c r="C78" s="20">
        <f>ทุกจังหวัดและทุกอำเภอ!$D$978</f>
        <v>1210</v>
      </c>
      <c r="D78" s="10" t="str">
        <f>IFERROR(VLOOKUP(B78,เขตพื้นที่!$A:$B,2,FALSE),"ไม่พบข้อมูล")</f>
        <v>เขต 4</v>
      </c>
    </row>
    <row r="79" spans="1:4" ht="20.100000000000001" customHeight="1" x14ac:dyDescent="0.2">
      <c r="A79" s="10">
        <f>ทุกจังหวัดและทุกอำเภอ!A993</f>
        <v>76</v>
      </c>
      <c r="B79" s="19" t="str">
        <f>ทุกจังหวัดและทุกอำเภอ!$B$993</f>
        <v>แพร่</v>
      </c>
      <c r="C79" s="20">
        <f>ทุกจังหวัดและทุกอำเภอ!$D$993</f>
        <v>128</v>
      </c>
      <c r="D79" s="10" t="str">
        <f>IFERROR(VLOOKUP(B79,เขตพื้นที่!$A:$B,2,FALSE),"ไม่พบข้อมูล")</f>
        <v>เขต 5</v>
      </c>
    </row>
    <row r="80" spans="1:4" ht="20.100000000000001" customHeight="1" x14ac:dyDescent="0.2">
      <c r="A80" s="10">
        <f>ทุกจังหวัดและทุกอำเภอ!A1002</f>
        <v>77</v>
      </c>
      <c r="B80" s="19" t="str">
        <f>ทุกจังหวัดและทุกอำเภอ!$B$1002</f>
        <v>แม่ฮ่องสอน</v>
      </c>
      <c r="C80" s="20">
        <f>ทุกจังหวัดและทุกอำเภอ!$D$1002</f>
        <v>367</v>
      </c>
      <c r="D80" s="10" t="str">
        <f>IFERROR(VLOOKUP(B80,เขตพื้นที่!$A:$B,2,FALSE),"ไม่พบข้อมูล")</f>
        <v>เขต 5</v>
      </c>
    </row>
    <row r="81" spans="3:3" ht="20.100000000000001" customHeight="1" x14ac:dyDescent="0.2">
      <c r="C81" s="14"/>
    </row>
    <row r="82" spans="3:3" ht="20.100000000000001" customHeight="1" x14ac:dyDescent="0.2">
      <c r="C82" s="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A20FD-6239-4B02-AFAF-F4356F29BDE5}">
  <dimension ref="A3:B79"/>
  <sheetViews>
    <sheetView topLeftCell="A59" workbookViewId="0">
      <selection activeCell="C70" sqref="A1:XFD1048576"/>
    </sheetView>
  </sheetViews>
  <sheetFormatPr defaultColWidth="9" defaultRowHeight="20.100000000000001" customHeight="1" x14ac:dyDescent="0.2"/>
  <cols>
    <col min="1" max="1" width="15.375" style="13" bestFit="1" customWidth="1"/>
    <col min="2" max="2" width="8.625" style="13" bestFit="1" customWidth="1"/>
    <col min="3" max="16384" width="9" style="13"/>
  </cols>
  <sheetData>
    <row r="3" spans="1:2" ht="20.100000000000001" customHeight="1" x14ac:dyDescent="0.2">
      <c r="A3" s="13" t="s">
        <v>5</v>
      </c>
      <c r="B3" s="13" t="s">
        <v>1008</v>
      </c>
    </row>
    <row r="4" spans="1:2" ht="20.100000000000001" customHeight="1" x14ac:dyDescent="0.2">
      <c r="A4" s="13" t="s">
        <v>440</v>
      </c>
      <c r="B4" s="13" t="s">
        <v>1009</v>
      </c>
    </row>
    <row r="5" spans="1:2" ht="20.100000000000001" customHeight="1" x14ac:dyDescent="0.2">
      <c r="A5" s="13" t="s">
        <v>334</v>
      </c>
      <c r="B5" s="13" t="s">
        <v>1009</v>
      </c>
    </row>
    <row r="6" spans="1:2" ht="20.100000000000001" customHeight="1" x14ac:dyDescent="0.2">
      <c r="A6" s="13" t="s">
        <v>172</v>
      </c>
      <c r="B6" s="13" t="s">
        <v>1009</v>
      </c>
    </row>
    <row r="7" spans="1:2" ht="20.100000000000001" customHeight="1" x14ac:dyDescent="0.2">
      <c r="A7" s="13" t="s">
        <v>899</v>
      </c>
      <c r="B7" s="13" t="s">
        <v>1009</v>
      </c>
    </row>
    <row r="8" spans="1:2" ht="20.100000000000001" customHeight="1" x14ac:dyDescent="0.2">
      <c r="A8" s="13" t="s">
        <v>742</v>
      </c>
      <c r="B8" s="13" t="s">
        <v>1009</v>
      </c>
    </row>
    <row r="9" spans="1:2" ht="20.100000000000001" customHeight="1" x14ac:dyDescent="0.2">
      <c r="A9" s="13" t="s">
        <v>719</v>
      </c>
      <c r="B9" s="13" t="s">
        <v>1009</v>
      </c>
    </row>
    <row r="10" spans="1:2" ht="20.100000000000001" customHeight="1" x14ac:dyDescent="0.2">
      <c r="A10" s="13" t="s">
        <v>602</v>
      </c>
      <c r="B10" s="13" t="s">
        <v>1009</v>
      </c>
    </row>
    <row r="11" spans="1:2" ht="20.100000000000001" customHeight="1" x14ac:dyDescent="0.2">
      <c r="A11" s="13" t="s">
        <v>402</v>
      </c>
      <c r="B11" s="13" t="s">
        <v>1009</v>
      </c>
    </row>
    <row r="12" spans="1:2" ht="20.100000000000001" customHeight="1" x14ac:dyDescent="0.2">
      <c r="A12" s="13" t="s">
        <v>236</v>
      </c>
      <c r="B12" s="13" t="s">
        <v>1010</v>
      </c>
    </row>
    <row r="13" spans="1:2" ht="20.100000000000001" customHeight="1" x14ac:dyDescent="0.2">
      <c r="A13" s="13" t="s">
        <v>419</v>
      </c>
      <c r="B13" s="13" t="s">
        <v>1010</v>
      </c>
    </row>
    <row r="14" spans="1:2" ht="20.100000000000001" customHeight="1" x14ac:dyDescent="0.2">
      <c r="A14" s="13" t="s">
        <v>218</v>
      </c>
      <c r="B14" s="13" t="s">
        <v>1010</v>
      </c>
    </row>
    <row r="15" spans="1:2" ht="20.100000000000001" customHeight="1" x14ac:dyDescent="0.2">
      <c r="A15" s="13" t="s">
        <v>148</v>
      </c>
      <c r="B15" s="13" t="s">
        <v>1010</v>
      </c>
    </row>
    <row r="16" spans="1:2" ht="20.100000000000001" customHeight="1" x14ac:dyDescent="0.2">
      <c r="A16" s="13" t="s">
        <v>137</v>
      </c>
      <c r="B16" s="13" t="s">
        <v>1010</v>
      </c>
    </row>
    <row r="17" spans="1:2" ht="20.100000000000001" customHeight="1" x14ac:dyDescent="0.2">
      <c r="A17" s="13" t="s">
        <v>704</v>
      </c>
      <c r="B17" s="13" t="s">
        <v>1010</v>
      </c>
    </row>
    <row r="18" spans="1:2" ht="20.100000000000001" customHeight="1" x14ac:dyDescent="0.2">
      <c r="A18" s="13" t="s">
        <v>732</v>
      </c>
      <c r="B18" s="13" t="s">
        <v>1010</v>
      </c>
    </row>
    <row r="19" spans="1:2" ht="20.100000000000001" customHeight="1" x14ac:dyDescent="0.2">
      <c r="A19" s="13" t="s">
        <v>561</v>
      </c>
      <c r="B19" s="13" t="s">
        <v>1010</v>
      </c>
    </row>
    <row r="20" spans="1:2" ht="20.100000000000001" customHeight="1" x14ac:dyDescent="0.2">
      <c r="A20" s="13" t="s">
        <v>160</v>
      </c>
      <c r="B20" s="13" t="s">
        <v>1010</v>
      </c>
    </row>
    <row r="21" spans="1:2" ht="20.100000000000001" customHeight="1" x14ac:dyDescent="0.2">
      <c r="A21" s="13" t="s">
        <v>181</v>
      </c>
      <c r="B21" s="13" t="s">
        <v>1011</v>
      </c>
    </row>
    <row r="22" spans="1:2" ht="20.100000000000001" customHeight="1" x14ac:dyDescent="0.2">
      <c r="A22" s="13" t="s">
        <v>262</v>
      </c>
      <c r="B22" s="13" t="s">
        <v>1011</v>
      </c>
    </row>
    <row r="23" spans="1:2" ht="20.100000000000001" customHeight="1" x14ac:dyDescent="0.2">
      <c r="A23" s="13" t="s">
        <v>379</v>
      </c>
      <c r="B23" s="13" t="s">
        <v>1011</v>
      </c>
    </row>
    <row r="24" spans="1:2" ht="20.100000000000001" customHeight="1" x14ac:dyDescent="0.2">
      <c r="A24" s="13" t="s">
        <v>545</v>
      </c>
      <c r="B24" s="13" t="s">
        <v>1011</v>
      </c>
    </row>
    <row r="25" spans="1:2" ht="20.100000000000001" customHeight="1" x14ac:dyDescent="0.2">
      <c r="A25" s="13" t="s">
        <v>637</v>
      </c>
      <c r="B25" s="13" t="s">
        <v>1011</v>
      </c>
    </row>
    <row r="26" spans="1:2" ht="20.100000000000001" customHeight="1" x14ac:dyDescent="0.2">
      <c r="A26" s="13" t="s">
        <v>780</v>
      </c>
      <c r="B26" s="13" t="s">
        <v>1011</v>
      </c>
    </row>
    <row r="27" spans="1:2" ht="20.100000000000001" customHeight="1" x14ac:dyDescent="0.2">
      <c r="A27" s="13" t="s">
        <v>873</v>
      </c>
      <c r="B27" s="13" t="s">
        <v>1011</v>
      </c>
    </row>
    <row r="28" spans="1:2" ht="20.100000000000001" customHeight="1" x14ac:dyDescent="0.2">
      <c r="A28" s="13" t="s">
        <v>825</v>
      </c>
      <c r="B28" s="13" t="s">
        <v>1011</v>
      </c>
    </row>
    <row r="29" spans="1:2" ht="20.100000000000001" customHeight="1" x14ac:dyDescent="0.2">
      <c r="A29" s="13" t="s">
        <v>833</v>
      </c>
      <c r="B29" s="13" t="s">
        <v>1012</v>
      </c>
    </row>
    <row r="30" spans="1:2" ht="20.100000000000001" customHeight="1" x14ac:dyDescent="0.2">
      <c r="A30" s="13" t="s">
        <v>110</v>
      </c>
      <c r="B30" s="13" t="s">
        <v>1012</v>
      </c>
    </row>
    <row r="31" spans="1:2" ht="20.100000000000001" customHeight="1" x14ac:dyDescent="0.2">
      <c r="A31" s="13" t="s">
        <v>808</v>
      </c>
      <c r="B31" s="13" t="s">
        <v>1012</v>
      </c>
    </row>
    <row r="32" spans="1:2" ht="20.100000000000001" customHeight="1" x14ac:dyDescent="0.2">
      <c r="A32" s="13" t="s">
        <v>70</v>
      </c>
      <c r="B32" s="13" t="s">
        <v>1012</v>
      </c>
    </row>
    <row r="33" spans="1:2" ht="20.100000000000001" customHeight="1" x14ac:dyDescent="0.2">
      <c r="A33" s="13" t="s">
        <v>973</v>
      </c>
      <c r="B33" s="13" t="s">
        <v>1012</v>
      </c>
    </row>
    <row r="34" spans="1:2" ht="20.100000000000001" customHeight="1" x14ac:dyDescent="0.2">
      <c r="A34" s="13" t="s">
        <v>249</v>
      </c>
      <c r="B34" s="13" t="s">
        <v>1012</v>
      </c>
    </row>
    <row r="35" spans="1:2" ht="20.100000000000001" customHeight="1" x14ac:dyDescent="0.2">
      <c r="A35" s="13" t="s">
        <v>514</v>
      </c>
      <c r="B35" s="13" t="s">
        <v>1012</v>
      </c>
    </row>
    <row r="36" spans="1:2" ht="20.100000000000001" customHeight="1" x14ac:dyDescent="0.2">
      <c r="A36" s="13" t="s">
        <v>818</v>
      </c>
      <c r="B36" s="13" t="s">
        <v>1012</v>
      </c>
    </row>
    <row r="37" spans="1:2" ht="20.100000000000001" customHeight="1" x14ac:dyDescent="0.2">
      <c r="A37" s="13" t="s">
        <v>660</v>
      </c>
      <c r="B37" s="13" t="s">
        <v>1012</v>
      </c>
    </row>
    <row r="38" spans="1:2" ht="20.100000000000001" customHeight="1" x14ac:dyDescent="0.2">
      <c r="A38" s="13" t="s">
        <v>528</v>
      </c>
      <c r="B38" s="13" t="s">
        <v>1012</v>
      </c>
    </row>
    <row r="39" spans="1:2" ht="20.100000000000001" customHeight="1" x14ac:dyDescent="0.2">
      <c r="A39" s="13" t="s">
        <v>370</v>
      </c>
      <c r="B39" s="13" t="s">
        <v>1012</v>
      </c>
    </row>
    <row r="40" spans="1:2" ht="20.100000000000001" customHeight="1" x14ac:dyDescent="0.2">
      <c r="A40" s="13" t="s">
        <v>581</v>
      </c>
      <c r="B40" s="13" t="s">
        <v>1012</v>
      </c>
    </row>
    <row r="41" spans="1:2" ht="20.100000000000001" customHeight="1" x14ac:dyDescent="0.2">
      <c r="A41" s="13" t="s">
        <v>926</v>
      </c>
      <c r="B41" s="13" t="s">
        <v>1013</v>
      </c>
    </row>
    <row r="42" spans="1:2" ht="20.100000000000001" customHeight="1" x14ac:dyDescent="0.2">
      <c r="A42" s="13" t="s">
        <v>614</v>
      </c>
      <c r="B42" s="13" t="s">
        <v>1013</v>
      </c>
    </row>
    <row r="43" spans="1:2" ht="20.100000000000001" customHeight="1" x14ac:dyDescent="0.2">
      <c r="A43" s="13" t="s">
        <v>628</v>
      </c>
      <c r="B43" s="13" t="s">
        <v>1013</v>
      </c>
    </row>
    <row r="44" spans="1:2" ht="20.100000000000001" customHeight="1" x14ac:dyDescent="0.2">
      <c r="A44" s="13" t="s">
        <v>907</v>
      </c>
      <c r="B44" s="13" t="s">
        <v>1013</v>
      </c>
    </row>
    <row r="45" spans="1:2" ht="20.100000000000001" customHeight="1" x14ac:dyDescent="0.2">
      <c r="A45" s="13" t="s">
        <v>997</v>
      </c>
      <c r="B45" s="13" t="s">
        <v>1013</v>
      </c>
    </row>
    <row r="46" spans="1:2" ht="20.100000000000001" customHeight="1" x14ac:dyDescent="0.2">
      <c r="A46" s="13" t="s">
        <v>988</v>
      </c>
      <c r="B46" s="13" t="s">
        <v>1013</v>
      </c>
    </row>
    <row r="47" spans="1:2" ht="20.100000000000001" customHeight="1" x14ac:dyDescent="0.2">
      <c r="A47" s="13" t="s">
        <v>456</v>
      </c>
      <c r="B47" s="13" t="s">
        <v>1013</v>
      </c>
    </row>
    <row r="48" spans="1:2" ht="20.100000000000001" customHeight="1" x14ac:dyDescent="0.2">
      <c r="A48" s="13" t="s">
        <v>355</v>
      </c>
      <c r="B48" s="13" t="s">
        <v>1013</v>
      </c>
    </row>
    <row r="49" spans="1:2" ht="20.100000000000001" customHeight="1" x14ac:dyDescent="0.2">
      <c r="A49" s="13" t="s">
        <v>798</v>
      </c>
      <c r="B49" s="13" t="s">
        <v>1014</v>
      </c>
    </row>
    <row r="50" spans="1:2" ht="20.100000000000001" customHeight="1" x14ac:dyDescent="0.2">
      <c r="A50" s="13" t="s">
        <v>89</v>
      </c>
      <c r="B50" s="13" t="s">
        <v>1014</v>
      </c>
    </row>
    <row r="51" spans="1:2" ht="20.100000000000001" customHeight="1" x14ac:dyDescent="0.2">
      <c r="A51" s="13" t="s">
        <v>864</v>
      </c>
      <c r="B51" s="13" t="s">
        <v>1014</v>
      </c>
    </row>
    <row r="52" spans="1:2" ht="20.100000000000001" customHeight="1" x14ac:dyDescent="0.2">
      <c r="A52" s="13" t="s">
        <v>500</v>
      </c>
      <c r="B52" s="13" t="s">
        <v>1014</v>
      </c>
    </row>
    <row r="53" spans="1:2" ht="20.100000000000001" customHeight="1" x14ac:dyDescent="0.2">
      <c r="A53" s="13" t="s">
        <v>226</v>
      </c>
      <c r="B53" s="13" t="s">
        <v>1014</v>
      </c>
    </row>
    <row r="54" spans="1:2" ht="20.100000000000001" customHeight="1" x14ac:dyDescent="0.2">
      <c r="A54" s="13" t="s">
        <v>854</v>
      </c>
      <c r="B54" s="13" t="s">
        <v>1014</v>
      </c>
    </row>
    <row r="55" spans="1:2" ht="20.100000000000001" customHeight="1" x14ac:dyDescent="0.2">
      <c r="A55" s="13" t="s">
        <v>318</v>
      </c>
      <c r="B55" s="13" t="s">
        <v>1014</v>
      </c>
    </row>
    <row r="56" spans="1:2" ht="20.100000000000001" customHeight="1" x14ac:dyDescent="0.2">
      <c r="A56" s="13" t="s">
        <v>487</v>
      </c>
      <c r="B56" s="13" t="s">
        <v>1014</v>
      </c>
    </row>
    <row r="57" spans="1:2" ht="20.100000000000001" customHeight="1" x14ac:dyDescent="0.2">
      <c r="A57" s="13" t="s">
        <v>961</v>
      </c>
      <c r="B57" s="13" t="s">
        <v>1014</v>
      </c>
    </row>
    <row r="58" spans="1:2" ht="20.100000000000001" customHeight="1" x14ac:dyDescent="0.2">
      <c r="A58" s="13" t="s">
        <v>56</v>
      </c>
      <c r="B58" s="13" t="s">
        <v>1015</v>
      </c>
    </row>
    <row r="59" spans="1:2" ht="20.100000000000001" customHeight="1" x14ac:dyDescent="0.2">
      <c r="A59" s="13" t="s">
        <v>952</v>
      </c>
      <c r="B59" s="13" t="s">
        <v>1015</v>
      </c>
    </row>
    <row r="60" spans="1:2" ht="20.100000000000001" customHeight="1" x14ac:dyDescent="0.2">
      <c r="A60" s="13" t="s">
        <v>241</v>
      </c>
      <c r="B60" s="13" t="s">
        <v>1015</v>
      </c>
    </row>
    <row r="61" spans="1:2" ht="20.100000000000001" customHeight="1" x14ac:dyDescent="0.2">
      <c r="A61" s="13" t="s">
        <v>570</v>
      </c>
      <c r="B61" s="13" t="s">
        <v>1015</v>
      </c>
    </row>
    <row r="62" spans="1:2" ht="20.100000000000001" customHeight="1" x14ac:dyDescent="0.2">
      <c r="A62" s="13" t="s">
        <v>715</v>
      </c>
      <c r="B62" s="13" t="s">
        <v>1015</v>
      </c>
    </row>
    <row r="63" spans="1:2" ht="20.100000000000001" customHeight="1" x14ac:dyDescent="0.2">
      <c r="A63" s="13" t="s">
        <v>410</v>
      </c>
      <c r="B63" s="13" t="s">
        <v>1015</v>
      </c>
    </row>
    <row r="64" spans="1:2" ht="20.100000000000001" customHeight="1" x14ac:dyDescent="0.2">
      <c r="A64" s="13" t="s">
        <v>711</v>
      </c>
      <c r="B64" s="13" t="s">
        <v>1015</v>
      </c>
    </row>
    <row r="65" spans="1:2" ht="20.100000000000001" customHeight="1" x14ac:dyDescent="0.2">
      <c r="A65" s="13" t="s">
        <v>749</v>
      </c>
      <c r="B65" s="13" t="s">
        <v>1015</v>
      </c>
    </row>
    <row r="66" spans="1:2" ht="20.25" customHeight="1" x14ac:dyDescent="0.2">
      <c r="A66" s="13" t="s">
        <v>510</v>
      </c>
      <c r="B66" s="13" t="s">
        <v>1016</v>
      </c>
    </row>
    <row r="67" spans="1:2" ht="20.100000000000001" customHeight="1" x14ac:dyDescent="0.2">
      <c r="A67" s="13" t="s">
        <v>101</v>
      </c>
      <c r="B67" s="13" t="s">
        <v>1016</v>
      </c>
    </row>
    <row r="68" spans="1:2" ht="20.100000000000001" customHeight="1" x14ac:dyDescent="0.2">
      <c r="A68" s="13" t="s">
        <v>295</v>
      </c>
      <c r="B68" s="13" t="s">
        <v>1016</v>
      </c>
    </row>
    <row r="69" spans="1:2" ht="20.100000000000001" customHeight="1" x14ac:dyDescent="0.2">
      <c r="A69" s="13" t="s">
        <v>555</v>
      </c>
      <c r="B69" s="13" t="s">
        <v>1016</v>
      </c>
    </row>
    <row r="70" spans="1:2" ht="20.100000000000001" customHeight="1" x14ac:dyDescent="0.2">
      <c r="A70" s="13" t="s">
        <v>466</v>
      </c>
      <c r="B70" s="13" t="s">
        <v>1016</v>
      </c>
    </row>
    <row r="71" spans="1:2" ht="20.100000000000001" customHeight="1" x14ac:dyDescent="0.2">
      <c r="A71" s="13" t="s">
        <v>198</v>
      </c>
      <c r="B71" s="13" t="s">
        <v>1016</v>
      </c>
    </row>
    <row r="72" spans="1:2" ht="20.100000000000001" customHeight="1" x14ac:dyDescent="0.2">
      <c r="A72" s="13" t="s">
        <v>760</v>
      </c>
      <c r="B72" s="13" t="s">
        <v>1016</v>
      </c>
    </row>
    <row r="73" spans="1:2" ht="20.100000000000001" customHeight="1" x14ac:dyDescent="0.2">
      <c r="A73" s="13" t="s">
        <v>207</v>
      </c>
      <c r="B73" s="13" t="s">
        <v>1016</v>
      </c>
    </row>
    <row r="74" spans="1:2" ht="20.100000000000001" customHeight="1" x14ac:dyDescent="0.2">
      <c r="A74" s="13" t="s">
        <v>475</v>
      </c>
      <c r="B74" s="13" t="s">
        <v>1016</v>
      </c>
    </row>
    <row r="75" spans="1:2" ht="20.100000000000001" customHeight="1" x14ac:dyDescent="0.2">
      <c r="A75" s="13" t="s">
        <v>427</v>
      </c>
      <c r="B75" s="13" t="s">
        <v>1017</v>
      </c>
    </row>
    <row r="76" spans="1:2" ht="20.100000000000001" customHeight="1" x14ac:dyDescent="0.2">
      <c r="A76" s="13" t="s">
        <v>696</v>
      </c>
      <c r="B76" s="13" t="s">
        <v>1017</v>
      </c>
    </row>
    <row r="77" spans="1:2" ht="20.100000000000001" customHeight="1" x14ac:dyDescent="0.2">
      <c r="A77" s="13" t="s">
        <v>679</v>
      </c>
      <c r="B77" s="13" t="s">
        <v>1017</v>
      </c>
    </row>
    <row r="78" spans="1:2" ht="20.100000000000001" customHeight="1" x14ac:dyDescent="0.2">
      <c r="A78" s="13" t="s">
        <v>536</v>
      </c>
      <c r="B78" s="13" t="s">
        <v>1017</v>
      </c>
    </row>
    <row r="79" spans="1:2" ht="20.100000000000001" customHeight="1" x14ac:dyDescent="0.2">
      <c r="A79" s="13" t="s">
        <v>341</v>
      </c>
      <c r="B79" s="13" t="s">
        <v>1017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7</vt:i4>
      </vt:variant>
      <vt:variant>
        <vt:lpstr>ช่วงที่มีชื่อ</vt:lpstr>
      </vt:variant>
      <vt:variant>
        <vt:i4>1</vt:i4>
      </vt:variant>
    </vt:vector>
  </HeadingPairs>
  <TitlesOfParts>
    <vt:vector size="8" baseType="lpstr">
      <vt:lpstr>ทุกจังหวัดและทุกอำเภอ</vt:lpstr>
      <vt:lpstr>Sheet1</vt:lpstr>
      <vt:lpstr>Sheet3</vt:lpstr>
      <vt:lpstr>Sheet2</vt:lpstr>
      <vt:lpstr>DASH</vt:lpstr>
      <vt:lpstr>DATA</vt:lpstr>
      <vt:lpstr>เขตพื้นที่</vt:lpstr>
      <vt:lpstr>ทุกจังหวัดและทุกอำเภอ!Print_Titles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Huijung</dc:creator>
  <cp:lastModifiedBy>Admin</cp:lastModifiedBy>
  <cp:lastPrinted>2023-05-03T08:03:35Z</cp:lastPrinted>
  <dcterms:created xsi:type="dcterms:W3CDTF">2023-02-20T08:52:01Z</dcterms:created>
  <dcterms:modified xsi:type="dcterms:W3CDTF">2023-08-07T07:39:12Z</dcterms:modified>
</cp:coreProperties>
</file>