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65" activeTab="0"/>
  </bookViews>
  <sheets>
    <sheet name="เป้าหมายตัวชี้วัด" sheetId="1" r:id="rId1"/>
    <sheet name="กลุ่มเกษตรกรฯ" sheetId="2" r:id="rId2"/>
    <sheet name="ศูนย์เรียนรู้" sheetId="3" r:id="rId3"/>
    <sheet name="ยุทธศาสตร์ฯ" sheetId="4" r:id="rId4"/>
    <sheet name="smart famer" sheetId="5" r:id="rId5"/>
    <sheet name="สรุปคะแนน จว.(ใช้) (ร้อยละ)" sheetId="6" r:id="rId6"/>
    <sheet name="สรุปคะแนนเขต 1-9" sheetId="7" r:id="rId7"/>
  </sheets>
  <definedNames>
    <definedName name="_xlnm.Print_Area" localSheetId="4">'smart famer'!$A$1:$M$93</definedName>
    <definedName name="_xlnm.Print_Area" localSheetId="0">'เป้าหมายตัวชี้วัด'!$A$1:$J$92</definedName>
    <definedName name="_xlnm.Print_Area" localSheetId="1">'กลุ่มเกษตรกรฯ'!$A$1:$H$98</definedName>
    <definedName name="_xlnm.Print_Area" localSheetId="3">'ยุทธศาสตร์ฯ'!$A$1:$V$94</definedName>
    <definedName name="_xlnm.Print_Area" localSheetId="2">'ศูนย์เรียนรู้'!$A$1:$R$93</definedName>
    <definedName name="_xlnm.Print_Area" localSheetId="5">'สรุปคะแนน จว.(ใช้) (ร้อยละ)'!$A$1:$H$94</definedName>
    <definedName name="_xlnm.Print_Titles" localSheetId="4">'smart famer'!$1:$6</definedName>
    <definedName name="_xlnm.Print_Titles" localSheetId="0">'เป้าหมายตัวชี้วัด'!$1:$5</definedName>
    <definedName name="_xlnm.Print_Titles" localSheetId="1">'กลุ่มเกษตรกรฯ'!$1:$7</definedName>
    <definedName name="_xlnm.Print_Titles" localSheetId="3">'ยุทธศาสตร์ฯ'!$1:$7</definedName>
    <definedName name="_xlnm.Print_Titles" localSheetId="2">'ศูนย์เรียนรู้'!$1:$6</definedName>
    <definedName name="_xlnm.Print_Titles" localSheetId="5">'สรุปคะแนน จว.(ใช้) (ร้อยละ)'!$1:$8</definedName>
  </definedNames>
  <calcPr fullCalcOnLoad="1"/>
</workbook>
</file>

<file path=xl/sharedStrings.xml><?xml version="1.0" encoding="utf-8"?>
<sst xmlns="http://schemas.openxmlformats.org/spreadsheetml/2006/main" count="872" uniqueCount="179">
  <si>
    <t>เป้าหมาย</t>
  </si>
  <si>
    <t>ร้อยละ</t>
  </si>
  <si>
    <t>ระดับคะแนน</t>
  </si>
  <si>
    <t xml:space="preserve">กรุงเทพมหานคร </t>
  </si>
  <si>
    <t xml:space="preserve">ชัยนาท </t>
  </si>
  <si>
    <t xml:space="preserve">นนทบุรี </t>
  </si>
  <si>
    <t>ปทุมธานี</t>
  </si>
  <si>
    <t xml:space="preserve">ลพบุรี  </t>
  </si>
  <si>
    <t xml:space="preserve">สระบุรี  </t>
  </si>
  <si>
    <t>สิงห์บุรี</t>
  </si>
  <si>
    <t>สุพรรณบุรี</t>
  </si>
  <si>
    <t>อ่างทอง</t>
  </si>
  <si>
    <t xml:space="preserve">จันทบุรี </t>
  </si>
  <si>
    <t xml:space="preserve">ฉะเชิงเทรา </t>
  </si>
  <si>
    <t>ชลบุรี</t>
  </si>
  <si>
    <t>ตราด</t>
  </si>
  <si>
    <t>นครนายก</t>
  </si>
  <si>
    <t xml:space="preserve">ปราจีนบุรี  </t>
  </si>
  <si>
    <t xml:space="preserve">ระยอง  </t>
  </si>
  <si>
    <t>สมุทรปราการ</t>
  </si>
  <si>
    <t>สระแก้ว</t>
  </si>
  <si>
    <t xml:space="preserve">ชัยภูมิ  </t>
  </si>
  <si>
    <t xml:space="preserve">นครราชสีมา </t>
  </si>
  <si>
    <t>บุรีรัมย์</t>
  </si>
  <si>
    <t>ศรีสะเกษ</t>
  </si>
  <si>
    <t xml:space="preserve">สุรินทร์ </t>
  </si>
  <si>
    <t xml:space="preserve">อุบลราชธานี  </t>
  </si>
  <si>
    <t xml:space="preserve">ยโสธร  </t>
  </si>
  <si>
    <t xml:space="preserve">ร้อยเอ็ด </t>
  </si>
  <si>
    <t xml:space="preserve">อำนาจเจริญ  </t>
  </si>
  <si>
    <t>กาฬสินธุ์</t>
  </si>
  <si>
    <t xml:space="preserve">ขอนแก่น  </t>
  </si>
  <si>
    <t xml:space="preserve">นครพนม  </t>
  </si>
  <si>
    <t xml:space="preserve">มหาสารคาม  </t>
  </si>
  <si>
    <t>มุกดาหาร</t>
  </si>
  <si>
    <t>เลย</t>
  </si>
  <si>
    <t>หนองคาย</t>
  </si>
  <si>
    <t xml:space="preserve">สกลนคร </t>
  </si>
  <si>
    <t xml:space="preserve">อุดรธานี  </t>
  </si>
  <si>
    <t xml:space="preserve">หนองบัวลำภู </t>
  </si>
  <si>
    <t xml:space="preserve">เชียงราย  </t>
  </si>
  <si>
    <t>เชียงใหม่</t>
  </si>
  <si>
    <t>น่าน</t>
  </si>
  <si>
    <t xml:space="preserve">พะเยา  </t>
  </si>
  <si>
    <t>แพร่</t>
  </si>
  <si>
    <t xml:space="preserve">แม่ฮ่องสอน  </t>
  </si>
  <si>
    <t xml:space="preserve">ลำปาง  </t>
  </si>
  <si>
    <t xml:space="preserve">ลำพูน  </t>
  </si>
  <si>
    <t>กำแพงเพชร</t>
  </si>
  <si>
    <t>ตาก</t>
  </si>
  <si>
    <t>พิษณุโลก</t>
  </si>
  <si>
    <t>พิจิตร</t>
  </si>
  <si>
    <t>เพชรบูรณ์</t>
  </si>
  <si>
    <t xml:space="preserve">สุโขทัย </t>
  </si>
  <si>
    <t>นครสวรรค์</t>
  </si>
  <si>
    <t>อุทัยธานี</t>
  </si>
  <si>
    <t>อุตรดิตถ์</t>
  </si>
  <si>
    <t xml:space="preserve">กาญจนบุรี  </t>
  </si>
  <si>
    <t xml:space="preserve">นครปฐม  </t>
  </si>
  <si>
    <t>ประจวบคีรีขันธ์</t>
  </si>
  <si>
    <t xml:space="preserve">เพชรบุรี  </t>
  </si>
  <si>
    <t xml:space="preserve">ราชบุรี  </t>
  </si>
  <si>
    <t xml:space="preserve">สมุทรสงคราม </t>
  </si>
  <si>
    <t>สมุทรสาคร</t>
  </si>
  <si>
    <t xml:space="preserve">กระบี่ </t>
  </si>
  <si>
    <t>ชุมพร</t>
  </si>
  <si>
    <t>นครศรีธรรมราช</t>
  </si>
  <si>
    <t xml:space="preserve">ภูเก็ต </t>
  </si>
  <si>
    <t xml:space="preserve">ระนอง </t>
  </si>
  <si>
    <t xml:space="preserve">สุราษฎร์ธานี </t>
  </si>
  <si>
    <t>พังงา</t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</si>
  <si>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</si>
  <si>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</si>
  <si>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</si>
  <si>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</si>
  <si>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</si>
  <si>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</si>
  <si>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 </t>
  </si>
  <si>
    <t>พระนครศรีอยุธยา</t>
  </si>
  <si>
    <t>บึงกาฬ</t>
  </si>
  <si>
    <t>ลำดับที่</t>
  </si>
  <si>
    <t>ตัวชี้วัด : ระดับความสำเร็จของงานส่งเสริมและพัฒนาการปศุสัตว์</t>
  </si>
  <si>
    <t>ปศข. 1</t>
  </si>
  <si>
    <t>ปศข. 2</t>
  </si>
  <si>
    <t>ปศข. 3</t>
  </si>
  <si>
    <t>ปศข. 4</t>
  </si>
  <si>
    <t>ปศข. 5</t>
  </si>
  <si>
    <t>ปศข. 6</t>
  </si>
  <si>
    <t>ปศข. 7</t>
  </si>
  <si>
    <t>ปศข. 8</t>
  </si>
  <si>
    <t>ปศข. 9</t>
  </si>
  <si>
    <t>หน่วยงาน</t>
  </si>
  <si>
    <t>ตัวชี้วัดที่ 1</t>
  </si>
  <si>
    <t>ตัวชี้วัดที่ 2</t>
  </si>
  <si>
    <t xml:space="preserve">ข้อมูล ณ วันที่ </t>
  </si>
  <si>
    <t xml:space="preserve"> สำนักส่งเสริมและพัฒนาการปศุสัตว์</t>
  </si>
  <si>
    <t>รวม สนง.ปศข. 1 - 9</t>
  </si>
  <si>
    <t>รวม สนง.ปศข. 1</t>
  </si>
  <si>
    <t>รวม สนง.ปศข. 2</t>
  </si>
  <si>
    <t>รวม สนง.ปศข. 3</t>
  </si>
  <si>
    <t>รวม สนง.ปศข. 4</t>
  </si>
  <si>
    <t>รวม สนง.ปศข. 5</t>
  </si>
  <si>
    <t>รวม สนง.ปศข. 6</t>
  </si>
  <si>
    <t>รวม สนง.ปศข. 7</t>
  </si>
  <si>
    <t>รวม สนง.ปศข. 8</t>
  </si>
  <si>
    <t>รวม สนง.ปศข. 9</t>
  </si>
  <si>
    <t xml:space="preserve">  สำนักส่งเสริมและพัฒนาการปศุสัตว์  กรมปศุสัตว์</t>
  </si>
  <si>
    <t xml:space="preserve"> สำนักส่งเสริมและพัฒนาการปศุสัตว์ กรมปศุสัตว์</t>
  </si>
  <si>
    <t xml:space="preserve">หมายเหตุ : </t>
  </si>
  <si>
    <t>จัดระดับคะแนนรวม</t>
  </si>
  <si>
    <t>A     =</t>
  </si>
  <si>
    <t>มากกว่า 90%</t>
  </si>
  <si>
    <t>B     =</t>
  </si>
  <si>
    <t>81-90 %</t>
  </si>
  <si>
    <t>C     =</t>
  </si>
  <si>
    <t>71-80 %</t>
  </si>
  <si>
    <t>D     =</t>
  </si>
  <si>
    <t>60-70 %</t>
  </si>
  <si>
    <t>F     =</t>
  </si>
  <si>
    <t>น้อยกว่า 60%</t>
  </si>
  <si>
    <t>ปศข.1</t>
  </si>
  <si>
    <t>ปศข.2</t>
  </si>
  <si>
    <t>ปศข.3</t>
  </si>
  <si>
    <t>ปศข.4</t>
  </si>
  <si>
    <t>ปศข.5</t>
  </si>
  <si>
    <t>ปศข.6</t>
  </si>
  <si>
    <t>ปศข.7</t>
  </si>
  <si>
    <t>ปศข.8</t>
  </si>
  <si>
    <t>ปศข.9</t>
  </si>
  <si>
    <t>คะแนนเฉลี่ย</t>
  </si>
  <si>
    <t>ผลการประเมินความสำเร็จงานส่งเสริมและพัฒนาการปศุสัตว์ รอบที่ 2/2557 (เม.ย.57 - ก.ย. 57)</t>
  </si>
  <si>
    <t>73</t>
  </si>
  <si>
    <t>74</t>
  </si>
  <si>
    <t>75</t>
  </si>
  <si>
    <t>นราธิวาส</t>
  </si>
  <si>
    <t>ปัตตานี</t>
  </si>
  <si>
    <t>ยะลา</t>
  </si>
  <si>
    <t>76</t>
  </si>
  <si>
    <t>สงขลา</t>
  </si>
  <si>
    <t>ผลการดำเนินงาน ปีงบประมาณ รอบที่ 2/2557 (เม.ย.57 - ก.ย. 57)</t>
  </si>
  <si>
    <t>โครงการลดต้นทุนการผลิตสุกร</t>
  </si>
  <si>
    <t>การเตรียมรับสถานการณ์ภัยพิบัติด้านปศุสัตว์</t>
  </si>
  <si>
    <t>โครงการฟาร์มต้นแบบภายใต้โครงการธนาคารโค-กระบือ เพื่อเกษตรกรตามพระราชดำริ (ราย)</t>
  </si>
  <si>
    <t>โครงการพัฒนาเกษตรกรสู่ Smart farmer</t>
  </si>
  <si>
    <t>ระดับความสำเร็จในการพัฒนาความเข้มแข็งกลุ่มเกษตรกรผู้เลี้ยงสัตว์</t>
  </si>
  <si>
    <r>
      <t>ตัวชี้วัด : ระดับความสำเร็จใน</t>
    </r>
    <r>
      <rPr>
        <b/>
        <i/>
        <u val="single"/>
        <sz val="22"/>
        <color indexed="12"/>
        <rFont val="TH SarabunPSK"/>
        <family val="2"/>
      </rPr>
      <t>การพัฒนาคุณภาพศูนย์เรียนรู้การเ</t>
    </r>
    <r>
      <rPr>
        <b/>
        <sz val="22"/>
        <color indexed="8"/>
        <rFont val="TH SarabunPSK"/>
        <family val="2"/>
      </rPr>
      <t>ลี้ยงสัตว์</t>
    </r>
  </si>
  <si>
    <t>ระดับความสำเร็จในการพัฒนาคุณภาพศูนย์เรียนรู้การเลี้ยงสัตว์</t>
  </si>
  <si>
    <r>
      <t>ตัวชี้วัด : ระดับความสำเร็จในการ</t>
    </r>
    <r>
      <rPr>
        <b/>
        <i/>
        <u val="single"/>
        <sz val="20"/>
        <color indexed="12"/>
        <rFont val="TH SarabunPSK"/>
        <family val="2"/>
      </rPr>
      <t>พัฒนาความเข้มแข็งกลุ่มเกษตรกรผู้เลี้ยงสัตว์</t>
    </r>
  </si>
  <si>
    <t>ระดับความสำเร็จในการดำเนินงานโครงการพัฒนาเกษตรกรสู่ Smart farmer</t>
  </si>
  <si>
    <t>ตัวชี้วัดที่ 3</t>
  </si>
  <si>
    <t>ตัวชี้วัดที่ 4</t>
  </si>
  <si>
    <t>สำนักส่งเสริมและพัฒนาการปศุสัตว์</t>
  </si>
  <si>
    <t>ผ่าน</t>
  </si>
  <si>
    <t>ไม่ผ่าน</t>
  </si>
  <si>
    <t xml:space="preserve">เป้าหมายตัวชี้วัดด้านความสำเร็จงานส่งเสริมและพัฒนาการปศุสัตว์ </t>
  </si>
  <si>
    <t>รอบที่ 2/2557</t>
  </si>
  <si>
    <t>โครงการวิจัยและพัฒนาฟาร์มโคนม</t>
  </si>
  <si>
    <t xml:space="preserve"> ระดับความสำเร็จของการขับเคลื่อนยุทธศาสตร์รายชนิดสัตว์/ภัยพิบัติ</t>
  </si>
  <si>
    <t>โครงการพัฒนาเกษตรกรสู่ Smart officer</t>
  </si>
  <si>
    <r>
      <t>ตัวชี้วัด : ระดับความสำเร็</t>
    </r>
    <r>
      <rPr>
        <b/>
        <sz val="22"/>
        <color indexed="8"/>
        <rFont val="TH SarabunPSK"/>
        <family val="2"/>
      </rPr>
      <t>จ</t>
    </r>
    <r>
      <rPr>
        <b/>
        <sz val="20"/>
        <color indexed="8"/>
        <rFont val="TH SarabunPSK"/>
        <family val="2"/>
      </rPr>
      <t>ในการดำเนินงานโครงการพัฒนาเกษตรกรสู่</t>
    </r>
    <r>
      <rPr>
        <b/>
        <u val="single"/>
        <sz val="24"/>
        <color indexed="12"/>
        <rFont val="TH SarabunPSK"/>
        <family val="2"/>
      </rPr>
      <t xml:space="preserve"> Smart farmer และ Smart officer</t>
    </r>
  </si>
  <si>
    <t>Smart officer</t>
  </si>
  <si>
    <t>Smart farmer</t>
  </si>
  <si>
    <r>
      <t>ตัวชี้วัด : ระดับความสำเร็จของ</t>
    </r>
    <r>
      <rPr>
        <b/>
        <u val="single"/>
        <sz val="20"/>
        <color indexed="12"/>
        <rFont val="TH SarabunPSK"/>
        <family val="2"/>
      </rPr>
      <t>การขับเคลื่อนยุทธศาสตร์</t>
    </r>
    <r>
      <rPr>
        <b/>
        <sz val="20"/>
        <color indexed="8"/>
        <rFont val="TH SarabunPSK"/>
        <family val="2"/>
      </rPr>
      <t>รายชนิดสัตว์/ภัยพิบัติ</t>
    </r>
  </si>
  <si>
    <r>
      <rPr>
        <b/>
        <sz val="18"/>
        <rFont val="Wingdings"/>
        <family val="0"/>
      </rPr>
      <t></t>
    </r>
    <r>
      <rPr>
        <b/>
        <sz val="18"/>
        <rFont val="TH SarabunPSK"/>
        <family val="2"/>
      </rPr>
      <t>ระดับความสำเร็จในการพัฒนาความเข้มแข็ง</t>
    </r>
    <r>
      <rPr>
        <b/>
        <u val="single"/>
        <sz val="18"/>
        <rFont val="TH SarabunPSK"/>
        <family val="2"/>
      </rPr>
      <t>กลุ่มเกษตรกร</t>
    </r>
    <r>
      <rPr>
        <b/>
        <sz val="18"/>
        <rFont val="TH SarabunPSK"/>
        <family val="2"/>
      </rPr>
      <t>ผู้เลี้ยงสัตว์</t>
    </r>
  </si>
  <si>
    <r>
      <t></t>
    </r>
    <r>
      <rPr>
        <b/>
        <sz val="18"/>
        <rFont val="Wingdings"/>
        <family val="0"/>
      </rPr>
      <t></t>
    </r>
    <r>
      <rPr>
        <b/>
        <sz val="18"/>
        <rFont val="TH SarabunPSK"/>
        <family val="2"/>
      </rPr>
      <t>ระดับความสำเร็จในการพัฒนาคุณภาพ</t>
    </r>
    <r>
      <rPr>
        <b/>
        <u val="single"/>
        <sz val="18"/>
        <rFont val="TH SarabunPSK"/>
        <family val="2"/>
      </rPr>
      <t>ศูนย์เรียนรู้</t>
    </r>
    <r>
      <rPr>
        <b/>
        <sz val="18"/>
        <rFont val="TH SarabunPSK"/>
        <family val="2"/>
      </rPr>
      <t>การเลี้ยงสัตว์</t>
    </r>
  </si>
  <si>
    <r>
      <rPr>
        <b/>
        <sz val="18"/>
        <rFont val="Wingdings"/>
        <family val="0"/>
      </rPr>
      <t></t>
    </r>
    <r>
      <rPr>
        <b/>
        <sz val="18"/>
        <rFont val="TH SarabunPSK"/>
        <family val="2"/>
      </rPr>
      <t>ระดับความสำเร็จในการดำเนินงานโครงการพัฒนาเกษตรกรสู่</t>
    </r>
    <r>
      <rPr>
        <b/>
        <u val="single"/>
        <sz val="18"/>
        <rFont val="TH SarabunPSK"/>
        <family val="2"/>
      </rPr>
      <t xml:space="preserve"> </t>
    </r>
  </si>
  <si>
    <r>
      <rPr>
        <b/>
        <sz val="18"/>
        <rFont val="Wingdings"/>
        <family val="0"/>
      </rPr>
      <t></t>
    </r>
    <r>
      <rPr>
        <b/>
        <sz val="18"/>
        <rFont val="TH SarabunPSK"/>
        <family val="2"/>
      </rPr>
      <t>ระดับความสำเร็จของการขับเคลื่อนยุทธศาสตร์รายชนิดสัตว์/ภัยพิบัติ</t>
    </r>
  </si>
  <si>
    <r>
      <t>1</t>
    </r>
    <r>
      <rPr>
        <b/>
        <sz val="18"/>
        <rFont val="Wingdings"/>
        <family val="0"/>
      </rPr>
      <t>ü</t>
    </r>
  </si>
  <si>
    <r>
      <t>24</t>
    </r>
    <r>
      <rPr>
        <b/>
        <sz val="18"/>
        <rFont val="Wingdings"/>
        <family val="0"/>
      </rPr>
      <t>ü</t>
    </r>
  </si>
  <si>
    <r>
      <t>25</t>
    </r>
    <r>
      <rPr>
        <b/>
        <sz val="18"/>
        <rFont val="Wingdings"/>
        <family val="0"/>
      </rPr>
      <t>ü</t>
    </r>
  </si>
  <si>
    <r>
      <t>5</t>
    </r>
    <r>
      <rPr>
        <b/>
        <sz val="18"/>
        <rFont val="Wingdings"/>
        <family val="0"/>
      </rPr>
      <t>ü</t>
    </r>
  </si>
  <si>
    <r>
      <t>10</t>
    </r>
    <r>
      <rPr>
        <b/>
        <sz val="18"/>
        <rFont val="Wingdings"/>
        <family val="0"/>
      </rPr>
      <t>ü</t>
    </r>
  </si>
  <si>
    <r>
      <t>30</t>
    </r>
    <r>
      <rPr>
        <b/>
        <sz val="18"/>
        <rFont val="Wingdings"/>
        <family val="0"/>
      </rPr>
      <t>ü</t>
    </r>
  </si>
  <si>
    <r>
      <t>2</t>
    </r>
    <r>
      <rPr>
        <b/>
        <sz val="18"/>
        <rFont val="Wingdings"/>
        <family val="0"/>
      </rPr>
      <t>ü</t>
    </r>
  </si>
  <si>
    <r>
      <t>15</t>
    </r>
    <r>
      <rPr>
        <b/>
        <sz val="18"/>
        <rFont val="Wingdings"/>
        <family val="0"/>
      </rPr>
      <t>ü</t>
    </r>
  </si>
  <si>
    <r>
      <t>9</t>
    </r>
    <r>
      <rPr>
        <b/>
        <sz val="18"/>
        <rFont val="Wingdings"/>
        <family val="0"/>
      </rPr>
      <t>ü</t>
    </r>
  </si>
  <si>
    <r>
      <t>20</t>
    </r>
    <r>
      <rPr>
        <b/>
        <sz val="18"/>
        <rFont val="Wingdings"/>
        <family val="0"/>
      </rPr>
      <t>ü</t>
    </r>
  </si>
  <si>
    <t>ระดับคะแนนเฉลี่ย 4 ตัวชี้วัดย่อย</t>
  </si>
  <si>
    <t>ระดับความสำเร็จของการขับเคลื่อนยุทธศาสตร์รายชนิดสัตว์/ภัยพิบัติ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</si>
</sst>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H SarabunPSK"/>
      <family val="2"/>
    </font>
    <font>
      <b/>
      <u val="single"/>
      <sz val="22"/>
      <name val="TH SarabunPSK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24"/>
      <color indexed="12"/>
      <name val="TH SarabunPSK"/>
      <family val="2"/>
    </font>
    <font>
      <b/>
      <sz val="22"/>
      <color indexed="8"/>
      <name val="TH SarabunPSK"/>
      <family val="2"/>
    </font>
    <font>
      <b/>
      <sz val="20"/>
      <color indexed="8"/>
      <name val="TH SarabunPSK"/>
      <family val="2"/>
    </font>
    <font>
      <b/>
      <u val="single"/>
      <sz val="20"/>
      <color indexed="12"/>
      <name val="TH SarabunPSK"/>
      <family val="2"/>
    </font>
    <font>
      <b/>
      <i/>
      <u val="single"/>
      <sz val="22"/>
      <color indexed="12"/>
      <name val="TH SarabunPSK"/>
      <family val="2"/>
    </font>
    <font>
      <b/>
      <i/>
      <u val="single"/>
      <sz val="20"/>
      <color indexed="12"/>
      <name val="TH SarabunPSK"/>
      <family val="2"/>
    </font>
    <font>
      <b/>
      <u val="single"/>
      <sz val="18"/>
      <name val="TH SarabunPSK"/>
      <family val="2"/>
    </font>
    <font>
      <b/>
      <sz val="23"/>
      <name val="TH SarabunPSK"/>
      <family val="2"/>
    </font>
    <font>
      <b/>
      <u val="single"/>
      <sz val="36"/>
      <name val="TH SarabunPSK"/>
      <family val="2"/>
    </font>
    <font>
      <b/>
      <sz val="48"/>
      <name val="TH SarabunPSK"/>
      <family val="2"/>
    </font>
    <font>
      <b/>
      <u val="single"/>
      <sz val="24"/>
      <name val="TH SarabunPSK"/>
      <family val="2"/>
    </font>
    <font>
      <b/>
      <sz val="18"/>
      <name val="Wingdings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color indexed="9"/>
      <name val="Times New Roman"/>
      <family val="1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22"/>
      <color indexed="8"/>
      <name val="TH SarabunPSK"/>
      <family val="2"/>
    </font>
    <font>
      <sz val="18"/>
      <name val="Calibri"/>
      <family val="2"/>
    </font>
    <font>
      <b/>
      <sz val="20"/>
      <name val="Calibri"/>
      <family val="2"/>
    </font>
    <font>
      <b/>
      <sz val="18"/>
      <color indexed="9"/>
      <name val="TH SarabunPSK"/>
      <family val="2"/>
    </font>
    <font>
      <b/>
      <sz val="18"/>
      <color indexed="10"/>
      <name val="TH SarabunPSK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Calibri"/>
      <family val="2"/>
    </font>
    <font>
      <b/>
      <sz val="11"/>
      <color theme="0"/>
      <name val="Times New Roman"/>
      <family val="1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22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dotted"/>
      <bottom/>
    </border>
    <border>
      <left style="medium"/>
      <right style="medium"/>
      <top/>
      <bottom style="dotted"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 style="dotted"/>
      <bottom style="double"/>
    </border>
    <border>
      <left style="medium"/>
      <right style="medium"/>
      <top style="dotted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tted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9" fontId="0" fillId="0" borderId="0" applyFont="0" applyFill="0" applyBorder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2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24" borderId="4" applyNumberFormat="0" applyAlignment="0" applyProtection="0"/>
    <xf numFmtId="0" fontId="74" fillId="25" borderId="0" applyNumberFormat="0" applyBorder="0" applyAlignment="0" applyProtection="0"/>
    <xf numFmtId="0" fontId="75" fillId="0" borderId="5" applyNumberFormat="0" applyFill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3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 vertical="center"/>
    </xf>
    <xf numFmtId="3" fontId="8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vertical="center"/>
    </xf>
    <xf numFmtId="3" fontId="8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82" fillId="0" borderId="0" xfId="0" applyFont="1" applyFill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3" fillId="0" borderId="0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14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0" fontId="11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vertical="center" shrinkToFit="1"/>
    </xf>
    <xf numFmtId="3" fontId="11" fillId="0" borderId="18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vertical="center" shrinkToFit="1"/>
    </xf>
    <xf numFmtId="3" fontId="11" fillId="0" borderId="21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 shrinkToFit="1"/>
    </xf>
    <xf numFmtId="3" fontId="11" fillId="0" borderId="24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85" fillId="0" borderId="0" xfId="0" applyFont="1" applyFill="1" applyAlignment="1">
      <alignment horizontal="right" vertical="center"/>
    </xf>
    <xf numFmtId="0" fontId="85" fillId="0" borderId="0" xfId="0" applyFont="1" applyFill="1" applyAlignment="1">
      <alignment horizontal="center" vertical="center"/>
    </xf>
    <xf numFmtId="3" fontId="85" fillId="0" borderId="0" xfId="0" applyNumberFormat="1" applyFont="1" applyFill="1" applyAlignment="1">
      <alignment horizontal="center" vertical="center"/>
    </xf>
    <xf numFmtId="3" fontId="85" fillId="0" borderId="0" xfId="0" applyNumberFormat="1" applyFont="1" applyFill="1" applyAlignment="1">
      <alignment horizontal="left" vertical="center"/>
    </xf>
    <xf numFmtId="2" fontId="86" fillId="0" borderId="0" xfId="0" applyNumberFormat="1" applyFont="1" applyFill="1" applyAlignment="1">
      <alignment horizontal="center"/>
    </xf>
    <xf numFmtId="0" fontId="85" fillId="0" borderId="0" xfId="0" applyFont="1" applyFill="1" applyAlignment="1">
      <alignment vertical="center"/>
    </xf>
    <xf numFmtId="0" fontId="87" fillId="0" borderId="0" xfId="0" applyFont="1" applyFill="1" applyAlignment="1">
      <alignment horizontal="center"/>
    </xf>
    <xf numFmtId="3" fontId="87" fillId="0" borderId="0" xfId="0" applyNumberFormat="1" applyFont="1" applyFill="1" applyAlignment="1">
      <alignment horizont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center" vertical="center"/>
    </xf>
    <xf numFmtId="2" fontId="10" fillId="33" borderId="26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" fontId="13" fillId="0" borderId="26" xfId="0" applyNumberFormat="1" applyFont="1" applyFill="1" applyBorder="1" applyAlignment="1">
      <alignment horizontal="center" vertical="center" wrapText="1"/>
    </xf>
    <xf numFmtId="3" fontId="14" fillId="33" borderId="27" xfId="0" applyNumberFormat="1" applyFont="1" applyFill="1" applyBorder="1" applyAlignment="1">
      <alignment horizontal="center" vertical="center"/>
    </xf>
    <xf numFmtId="3" fontId="14" fillId="33" borderId="28" xfId="0" applyNumberFormat="1" applyFont="1" applyFill="1" applyBorder="1" applyAlignment="1">
      <alignment horizontal="center" vertical="center"/>
    </xf>
    <xf numFmtId="2" fontId="14" fillId="33" borderId="28" xfId="0" applyNumberFormat="1" applyFont="1" applyFill="1" applyBorder="1" applyAlignment="1">
      <alignment horizontal="center" vertical="center"/>
    </xf>
    <xf numFmtId="3" fontId="14" fillId="33" borderId="29" xfId="0" applyNumberFormat="1" applyFont="1" applyFill="1" applyBorder="1" applyAlignment="1">
      <alignment horizontal="center" vertical="center"/>
    </xf>
    <xf numFmtId="3" fontId="14" fillId="34" borderId="27" xfId="34" applyNumberFormat="1" applyFont="1" applyFill="1" applyBorder="1" applyAlignment="1">
      <alignment horizontal="center" vertical="center"/>
    </xf>
    <xf numFmtId="3" fontId="14" fillId="34" borderId="28" xfId="0" applyNumberFormat="1" applyFont="1" applyFill="1" applyBorder="1" applyAlignment="1">
      <alignment horizontal="center" vertical="center"/>
    </xf>
    <xf numFmtId="2" fontId="14" fillId="34" borderId="28" xfId="0" applyNumberFormat="1" applyFont="1" applyFill="1" applyBorder="1" applyAlignment="1">
      <alignment horizontal="center" vertical="center"/>
    </xf>
    <xf numFmtId="3" fontId="15" fillId="34" borderId="29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vertical="center" shrinkToFit="1"/>
    </xf>
    <xf numFmtId="3" fontId="14" fillId="0" borderId="30" xfId="0" applyNumberFormat="1" applyFont="1" applyFill="1" applyBorder="1" applyAlignment="1">
      <alignment horizontal="center" vertical="center"/>
    </xf>
    <xf numFmtId="2" fontId="14" fillId="0" borderId="30" xfId="0" applyNumberFormat="1" applyFont="1" applyFill="1" applyBorder="1" applyAlignment="1">
      <alignment horizontal="center" vertical="center"/>
    </xf>
    <xf numFmtId="3" fontId="14" fillId="34" borderId="28" xfId="34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vertical="center" shrinkToFit="1"/>
    </xf>
    <xf numFmtId="3" fontId="14" fillId="0" borderId="31" xfId="0" applyNumberFormat="1" applyFont="1" applyFill="1" applyBorder="1" applyAlignment="1">
      <alignment horizontal="center" vertical="center"/>
    </xf>
    <xf numFmtId="2" fontId="14" fillId="0" borderId="3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shrinkToFit="1"/>
    </xf>
    <xf numFmtId="3" fontId="15" fillId="34" borderId="28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3" fontId="87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vertical="center" shrinkToFit="1"/>
    </xf>
    <xf numFmtId="0" fontId="10" fillId="0" borderId="33" xfId="0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3" fontId="83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82" fillId="0" borderId="0" xfId="0" applyNumberFormat="1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3" fontId="6" fillId="35" borderId="37" xfId="0" applyNumberFormat="1" applyFont="1" applyFill="1" applyBorder="1" applyAlignment="1">
      <alignment horizontal="center" vertical="center"/>
    </xf>
    <xf numFmtId="3" fontId="6" fillId="35" borderId="38" xfId="0" applyNumberFormat="1" applyFont="1" applyFill="1" applyBorder="1" applyAlignment="1">
      <alignment horizontal="center" vertical="center"/>
    </xf>
    <xf numFmtId="3" fontId="6" fillId="35" borderId="38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1" fontId="83" fillId="0" borderId="40" xfId="0" applyNumberFormat="1" applyFont="1" applyFill="1" applyBorder="1" applyAlignment="1">
      <alignment horizontal="center" vertical="center"/>
    </xf>
    <xf numFmtId="1" fontId="82" fillId="35" borderId="3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83" fillId="0" borderId="0" xfId="0" applyNumberFormat="1" applyFont="1" applyFill="1" applyAlignment="1">
      <alignment horizontal="center" vertical="center"/>
    </xf>
    <xf numFmtId="1" fontId="82" fillId="0" borderId="0" xfId="0" applyNumberFormat="1" applyFont="1" applyFill="1" applyAlignment="1">
      <alignment horizontal="center"/>
    </xf>
    <xf numFmtId="3" fontId="10" fillId="35" borderId="41" xfId="34" applyNumberFormat="1" applyFont="1" applyFill="1" applyBorder="1" applyAlignment="1">
      <alignment horizontal="center"/>
    </xf>
    <xf numFmtId="3" fontId="11" fillId="35" borderId="42" xfId="0" applyNumberFormat="1" applyFont="1" applyFill="1" applyBorder="1" applyAlignment="1">
      <alignment horizontal="center"/>
    </xf>
    <xf numFmtId="2" fontId="11" fillId="35" borderId="42" xfId="0" applyNumberFormat="1" applyFont="1" applyFill="1" applyBorder="1" applyAlignment="1">
      <alignment horizontal="center"/>
    </xf>
    <xf numFmtId="2" fontId="11" fillId="35" borderId="43" xfId="0" applyNumberFormat="1" applyFont="1" applyFill="1" applyBorder="1" applyAlignment="1">
      <alignment horizontal="center"/>
    </xf>
    <xf numFmtId="3" fontId="10" fillId="35" borderId="44" xfId="0" applyNumberFormat="1" applyFont="1" applyFill="1" applyBorder="1" applyAlignment="1">
      <alignment horizontal="center" vertical="center"/>
    </xf>
    <xf numFmtId="3" fontId="10" fillId="35" borderId="25" xfId="34" applyNumberFormat="1" applyFont="1" applyFill="1" applyBorder="1" applyAlignment="1">
      <alignment horizontal="center"/>
    </xf>
    <xf numFmtId="3" fontId="11" fillId="35" borderId="12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1" fillId="35" borderId="26" xfId="0" applyNumberFormat="1" applyFont="1" applyFill="1" applyBorder="1" applyAlignment="1">
      <alignment horizontal="center"/>
    </xf>
    <xf numFmtId="3" fontId="10" fillId="35" borderId="28" xfId="0" applyNumberFormat="1" applyFont="1" applyFill="1" applyBorder="1" applyAlignment="1">
      <alignment horizontal="center" vertical="center"/>
    </xf>
    <xf numFmtId="3" fontId="10" fillId="35" borderId="25" xfId="0" applyNumberFormat="1" applyFont="1" applyFill="1" applyBorder="1" applyAlignment="1">
      <alignment horizontal="center"/>
    </xf>
    <xf numFmtId="3" fontId="10" fillId="35" borderId="41" xfId="0" applyNumberFormat="1" applyFont="1" applyFill="1" applyBorder="1" applyAlignment="1">
      <alignment horizontal="center"/>
    </xf>
    <xf numFmtId="3" fontId="11" fillId="35" borderId="1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 shrinkToFit="1"/>
    </xf>
    <xf numFmtId="0" fontId="9" fillId="0" borderId="45" xfId="0" applyFont="1" applyFill="1" applyBorder="1" applyAlignment="1">
      <alignment horizontal="center" vertical="center" wrapText="1"/>
    </xf>
    <xf numFmtId="2" fontId="10" fillId="35" borderId="26" xfId="0" applyNumberFormat="1" applyFont="1" applyFill="1" applyBorder="1" applyAlignment="1">
      <alignment horizontal="center"/>
    </xf>
    <xf numFmtId="2" fontId="10" fillId="35" borderId="43" xfId="0" applyNumberFormat="1" applyFont="1" applyFill="1" applyBorder="1" applyAlignment="1">
      <alignment horizontal="center"/>
    </xf>
    <xf numFmtId="3" fontId="14" fillId="0" borderId="44" xfId="0" applyNumberFormat="1" applyFont="1" applyFill="1" applyBorder="1" applyAlignment="1">
      <alignment horizontal="center" vertical="center"/>
    </xf>
    <xf numFmtId="2" fontId="14" fillId="0" borderId="44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3" fontId="85" fillId="0" borderId="0" xfId="0" applyNumberFormat="1" applyFont="1" applyFill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6" fillId="34" borderId="2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0" fillId="0" borderId="10" xfId="0" applyFont="1" applyFill="1" applyBorder="1" applyAlignment="1">
      <alignment horizontal="center" vertical="center"/>
    </xf>
    <xf numFmtId="3" fontId="90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3" fontId="85" fillId="0" borderId="0" xfId="0" applyNumberFormat="1" applyFont="1" applyFill="1" applyAlignment="1">
      <alignment horizontal="left" vertical="center"/>
    </xf>
    <xf numFmtId="3" fontId="11" fillId="33" borderId="25" xfId="0" applyNumberFormat="1" applyFont="1" applyFill="1" applyBorder="1" applyAlignment="1">
      <alignment horizontal="center"/>
    </xf>
    <xf numFmtId="3" fontId="11" fillId="34" borderId="41" xfId="34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11" fillId="34" borderId="25" xfId="34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 vertical="center"/>
    </xf>
    <xf numFmtId="3" fontId="11" fillId="34" borderId="25" xfId="0" applyNumberFormat="1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 horizontal="center"/>
    </xf>
    <xf numFmtId="3" fontId="15" fillId="34" borderId="27" xfId="0" applyNumberFormat="1" applyFont="1" applyFill="1" applyBorder="1" applyAlignment="1">
      <alignment horizontal="center" vertical="center"/>
    </xf>
    <xf numFmtId="3" fontId="15" fillId="34" borderId="27" xfId="34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3" fontId="15" fillId="34" borderId="28" xfId="34" applyNumberFormat="1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3" fontId="15" fillId="34" borderId="13" xfId="0" applyNumberFormat="1" applyFont="1" applyFill="1" applyBorder="1" applyAlignment="1">
      <alignment horizontal="center" vertical="center"/>
    </xf>
    <xf numFmtId="3" fontId="15" fillId="34" borderId="14" xfId="0" applyNumberFormat="1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0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15" fillId="36" borderId="14" xfId="0" applyFont="1" applyFill="1" applyBorder="1" applyAlignment="1">
      <alignment horizontal="center" vertical="center"/>
    </xf>
    <xf numFmtId="2" fontId="14" fillId="33" borderId="27" xfId="0" applyNumberFormat="1" applyFont="1" applyFill="1" applyBorder="1" applyAlignment="1">
      <alignment horizontal="center" vertical="center"/>
    </xf>
    <xf numFmtId="2" fontId="14" fillId="34" borderId="27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2" fontId="9" fillId="0" borderId="27" xfId="0" applyNumberFormat="1" applyFont="1" applyFill="1" applyBorder="1" applyAlignment="1">
      <alignment horizontal="center" vertical="center"/>
    </xf>
    <xf numFmtId="0" fontId="15" fillId="36" borderId="44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" fillId="33" borderId="47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/>
    </xf>
    <xf numFmtId="3" fontId="7" fillId="34" borderId="10" xfId="34" applyNumberFormat="1" applyFont="1" applyFill="1" applyBorder="1" applyAlignment="1">
      <alignment horizontal="center" vertical="center"/>
    </xf>
    <xf numFmtId="3" fontId="6" fillId="34" borderId="47" xfId="34" applyNumberFormat="1" applyFont="1" applyFill="1" applyBorder="1" applyAlignment="1">
      <alignment horizontal="center"/>
    </xf>
    <xf numFmtId="3" fontId="7" fillId="34" borderId="10" xfId="34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6" fillId="34" borderId="47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91" fillId="34" borderId="48" xfId="0" applyNumberFormat="1" applyFont="1" applyFill="1" applyBorder="1" applyAlignment="1">
      <alignment horizontal="center" vertical="center"/>
    </xf>
    <xf numFmtId="3" fontId="91" fillId="34" borderId="10" xfId="34" applyNumberFormat="1" applyFont="1" applyFill="1" applyBorder="1" applyAlignment="1">
      <alignment horizontal="center" vertical="center"/>
    </xf>
    <xf numFmtId="3" fontId="91" fillId="34" borderId="10" xfId="0" applyNumberFormat="1" applyFont="1" applyFill="1" applyBorder="1" applyAlignment="1">
      <alignment horizontal="center" vertical="center"/>
    </xf>
    <xf numFmtId="0" fontId="90" fillId="0" borderId="47" xfId="0" applyFont="1" applyFill="1" applyBorder="1" applyAlignment="1">
      <alignment horizontal="center" vertical="center"/>
    </xf>
    <xf numFmtId="3" fontId="80" fillId="0" borderId="47" xfId="0" applyNumberFormat="1" applyFont="1" applyFill="1" applyBorder="1" applyAlignment="1">
      <alignment horizontal="center" vertical="center"/>
    </xf>
    <xf numFmtId="3" fontId="89" fillId="0" borderId="40" xfId="0" applyNumberFormat="1" applyFont="1" applyFill="1" applyBorder="1" applyAlignment="1">
      <alignment horizontal="center" vertical="center"/>
    </xf>
    <xf numFmtId="3" fontId="80" fillId="0" borderId="4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0" fillId="0" borderId="49" xfId="0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vertical="center" shrinkToFit="1"/>
    </xf>
    <xf numFmtId="0" fontId="80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shrinkToFit="1"/>
    </xf>
    <xf numFmtId="49" fontId="3" fillId="0" borderId="34" xfId="0" applyNumberFormat="1" applyFont="1" applyFill="1" applyBorder="1" applyAlignment="1">
      <alignment vertical="center" shrinkToFit="1"/>
    </xf>
    <xf numFmtId="49" fontId="3" fillId="0" borderId="21" xfId="0" applyNumberFormat="1" applyFont="1" applyFill="1" applyBorder="1" applyAlignment="1">
      <alignment horizontal="left" vertical="center" shrinkToFit="1"/>
    </xf>
    <xf numFmtId="49" fontId="3" fillId="0" borderId="35" xfId="0" applyNumberFormat="1" applyFont="1" applyFill="1" applyBorder="1" applyAlignment="1">
      <alignment vertical="center" shrinkToFit="1"/>
    </xf>
    <xf numFmtId="0" fontId="80" fillId="0" borderId="34" xfId="0" applyFont="1" applyFill="1" applyBorder="1" applyAlignment="1">
      <alignment horizontal="center" vertical="center"/>
    </xf>
    <xf numFmtId="0" fontId="80" fillId="0" borderId="35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 shrinkToFit="1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28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vertical="center"/>
    </xf>
    <xf numFmtId="49" fontId="6" fillId="35" borderId="41" xfId="0" applyNumberFormat="1" applyFont="1" applyFill="1" applyBorder="1" applyAlignment="1">
      <alignment horizontal="center" vertical="center"/>
    </xf>
    <xf numFmtId="49" fontId="6" fillId="35" borderId="43" xfId="0" applyNumberFormat="1" applyFont="1" applyFill="1" applyBorder="1" applyAlignment="1">
      <alignment horizontal="center" vertical="center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6" xfId="0" applyNumberFormat="1" applyFont="1" applyFill="1" applyBorder="1" applyAlignment="1">
      <alignment horizontal="center" vertical="center"/>
    </xf>
    <xf numFmtId="3" fontId="85" fillId="0" borderId="0" xfId="0" applyNumberFormat="1" applyFont="1" applyFill="1" applyAlignment="1">
      <alignment horizontal="left" vertical="center"/>
    </xf>
    <xf numFmtId="49" fontId="8" fillId="35" borderId="25" xfId="0" applyNumberFormat="1" applyFont="1" applyFill="1" applyBorder="1" applyAlignment="1">
      <alignment horizontal="center" vertical="center"/>
    </xf>
    <xf numFmtId="49" fontId="8" fillId="35" borderId="26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3" fontId="12" fillId="0" borderId="52" xfId="0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 wrapText="1"/>
    </xf>
    <xf numFmtId="3" fontId="9" fillId="0" borderId="58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0" fillId="0" borderId="50" xfId="0" applyFont="1" applyFill="1" applyBorder="1" applyAlignment="1">
      <alignment horizontal="center" vertical="center" wrapText="1"/>
    </xf>
    <xf numFmtId="0" fontId="80" fillId="0" borderId="51" xfId="0" applyFont="1" applyFill="1" applyBorder="1" applyAlignment="1">
      <alignment horizontal="center" vertical="center" wrapText="1"/>
    </xf>
    <xf numFmtId="49" fontId="3" fillId="35" borderId="38" xfId="0" applyNumberFormat="1" applyFont="1" applyFill="1" applyBorder="1" applyAlignment="1">
      <alignment horizontal="center" vertical="center"/>
    </xf>
    <xf numFmtId="49" fontId="3" fillId="35" borderId="62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 wrapText="1"/>
    </xf>
    <xf numFmtId="0" fontId="80" fillId="0" borderId="4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2" fillId="0" borderId="63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3" fontId="80" fillId="0" borderId="0" xfId="0" applyNumberFormat="1" applyFont="1" applyAlignment="1">
      <alignment horizontal="left"/>
    </xf>
    <xf numFmtId="0" fontId="7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1" fillId="0" borderId="63" xfId="0" applyFont="1" applyBorder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กติ 10" xfId="48"/>
    <cellStyle name="ปกติ 11" xfId="49"/>
    <cellStyle name="ปกติ 13" xfId="50"/>
    <cellStyle name="ปกติ 2" xfId="51"/>
    <cellStyle name="ปกติ 2 2" xfId="52"/>
    <cellStyle name="ปกติ 3" xfId="53"/>
    <cellStyle name="ปกติ 4" xfId="54"/>
    <cellStyle name="ปกติ 5" xfId="55"/>
    <cellStyle name="ปกติ 6" xfId="56"/>
    <cellStyle name="ปกติ 7" xfId="57"/>
    <cellStyle name="ปกติ 8" xfId="58"/>
    <cellStyle name="ปกติ 9" xfId="59"/>
    <cellStyle name="ป้อนค่า" xfId="60"/>
    <cellStyle name="ปานกลาง" xfId="61"/>
    <cellStyle name="ผลรวม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8</xdr:row>
      <xdr:rowOff>9525</xdr:rowOff>
    </xdr:from>
    <xdr:to>
      <xdr:col>6</xdr:col>
      <xdr:colOff>590550</xdr:colOff>
      <xdr:row>8</xdr:row>
      <xdr:rowOff>285750</xdr:rowOff>
    </xdr:to>
    <xdr:sp>
      <xdr:nvSpPr>
        <xdr:cNvPr id="1" name="Oval 1"/>
        <xdr:cNvSpPr>
          <a:spLocks/>
        </xdr:cNvSpPr>
      </xdr:nvSpPr>
      <xdr:spPr>
        <a:xfrm>
          <a:off x="5753100" y="4257675"/>
          <a:ext cx="361950" cy="276225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8</xdr:row>
      <xdr:rowOff>9525</xdr:rowOff>
    </xdr:from>
    <xdr:to>
      <xdr:col>7</xdr:col>
      <xdr:colOff>885825</xdr:colOff>
      <xdr:row>8</xdr:row>
      <xdr:rowOff>266700</xdr:rowOff>
    </xdr:to>
    <xdr:sp>
      <xdr:nvSpPr>
        <xdr:cNvPr id="2" name="Oval 2"/>
        <xdr:cNvSpPr>
          <a:spLocks/>
        </xdr:cNvSpPr>
      </xdr:nvSpPr>
      <xdr:spPr>
        <a:xfrm>
          <a:off x="6915150" y="4257675"/>
          <a:ext cx="323850" cy="257175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39</xdr:row>
      <xdr:rowOff>28575</xdr:rowOff>
    </xdr:from>
    <xdr:to>
      <xdr:col>6</xdr:col>
      <xdr:colOff>542925</xdr:colOff>
      <xdr:row>39</xdr:row>
      <xdr:rowOff>266700</xdr:rowOff>
    </xdr:to>
    <xdr:sp>
      <xdr:nvSpPr>
        <xdr:cNvPr id="3" name="Oval 3"/>
        <xdr:cNvSpPr>
          <a:spLocks/>
        </xdr:cNvSpPr>
      </xdr:nvSpPr>
      <xdr:spPr>
        <a:xfrm>
          <a:off x="5791200" y="13430250"/>
          <a:ext cx="2762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9525</xdr:rowOff>
    </xdr:from>
    <xdr:to>
      <xdr:col>7</xdr:col>
      <xdr:colOff>923925</xdr:colOff>
      <xdr:row>39</xdr:row>
      <xdr:rowOff>266700</xdr:rowOff>
    </xdr:to>
    <xdr:sp>
      <xdr:nvSpPr>
        <xdr:cNvPr id="4" name="Oval 4"/>
        <xdr:cNvSpPr>
          <a:spLocks/>
        </xdr:cNvSpPr>
      </xdr:nvSpPr>
      <xdr:spPr>
        <a:xfrm>
          <a:off x="6953250" y="13411200"/>
          <a:ext cx="32385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47</xdr:row>
      <xdr:rowOff>0</xdr:rowOff>
    </xdr:from>
    <xdr:to>
      <xdr:col>6</xdr:col>
      <xdr:colOff>590550</xdr:colOff>
      <xdr:row>47</xdr:row>
      <xdr:rowOff>219075</xdr:rowOff>
    </xdr:to>
    <xdr:sp>
      <xdr:nvSpPr>
        <xdr:cNvPr id="5" name="Oval 5"/>
        <xdr:cNvSpPr>
          <a:spLocks/>
        </xdr:cNvSpPr>
      </xdr:nvSpPr>
      <xdr:spPr>
        <a:xfrm>
          <a:off x="5781675" y="15763875"/>
          <a:ext cx="33337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581025</xdr:colOff>
      <xdr:row>46</xdr:row>
      <xdr:rowOff>266700</xdr:rowOff>
    </xdr:from>
    <xdr:to>
      <xdr:col>7</xdr:col>
      <xdr:colOff>904875</xdr:colOff>
      <xdr:row>47</xdr:row>
      <xdr:rowOff>219075</xdr:rowOff>
    </xdr:to>
    <xdr:sp>
      <xdr:nvSpPr>
        <xdr:cNvPr id="6" name="Oval 6"/>
        <xdr:cNvSpPr>
          <a:spLocks/>
        </xdr:cNvSpPr>
      </xdr:nvSpPr>
      <xdr:spPr>
        <a:xfrm>
          <a:off x="6934200" y="15735300"/>
          <a:ext cx="32385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62</xdr:row>
      <xdr:rowOff>0</xdr:rowOff>
    </xdr:from>
    <xdr:to>
      <xdr:col>6</xdr:col>
      <xdr:colOff>552450</xdr:colOff>
      <xdr:row>62</xdr:row>
      <xdr:rowOff>219075</xdr:rowOff>
    </xdr:to>
    <xdr:sp>
      <xdr:nvSpPr>
        <xdr:cNvPr id="7" name="Oval 7"/>
        <xdr:cNvSpPr>
          <a:spLocks/>
        </xdr:cNvSpPr>
      </xdr:nvSpPr>
      <xdr:spPr>
        <a:xfrm>
          <a:off x="5800725" y="20193000"/>
          <a:ext cx="27622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619125</xdr:colOff>
      <xdr:row>62</xdr:row>
      <xdr:rowOff>0</xdr:rowOff>
    </xdr:from>
    <xdr:to>
      <xdr:col>7</xdr:col>
      <xdr:colOff>904875</xdr:colOff>
      <xdr:row>62</xdr:row>
      <xdr:rowOff>219075</xdr:rowOff>
    </xdr:to>
    <xdr:sp>
      <xdr:nvSpPr>
        <xdr:cNvPr id="8" name="Oval 8"/>
        <xdr:cNvSpPr>
          <a:spLocks/>
        </xdr:cNvSpPr>
      </xdr:nvSpPr>
      <xdr:spPr>
        <a:xfrm>
          <a:off x="6972300" y="20193000"/>
          <a:ext cx="28575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75</xdr:row>
      <xdr:rowOff>9525</xdr:rowOff>
    </xdr:from>
    <xdr:to>
      <xdr:col>6</xdr:col>
      <xdr:colOff>600075</xdr:colOff>
      <xdr:row>75</xdr:row>
      <xdr:rowOff>238125</xdr:rowOff>
    </xdr:to>
    <xdr:sp>
      <xdr:nvSpPr>
        <xdr:cNvPr id="9" name="Oval 9"/>
        <xdr:cNvSpPr>
          <a:spLocks/>
        </xdr:cNvSpPr>
      </xdr:nvSpPr>
      <xdr:spPr>
        <a:xfrm>
          <a:off x="5762625" y="24041100"/>
          <a:ext cx="3619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581025</xdr:colOff>
      <xdr:row>75</xdr:row>
      <xdr:rowOff>9525</xdr:rowOff>
    </xdr:from>
    <xdr:to>
      <xdr:col>7</xdr:col>
      <xdr:colOff>933450</xdr:colOff>
      <xdr:row>75</xdr:row>
      <xdr:rowOff>219075</xdr:rowOff>
    </xdr:to>
    <xdr:sp>
      <xdr:nvSpPr>
        <xdr:cNvPr id="10" name="Oval 10"/>
        <xdr:cNvSpPr>
          <a:spLocks/>
        </xdr:cNvSpPr>
      </xdr:nvSpPr>
      <xdr:spPr>
        <a:xfrm>
          <a:off x="6934200" y="24041100"/>
          <a:ext cx="352425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77</xdr:row>
      <xdr:rowOff>276225</xdr:rowOff>
    </xdr:from>
    <xdr:to>
      <xdr:col>6</xdr:col>
      <xdr:colOff>619125</xdr:colOff>
      <xdr:row>78</xdr:row>
      <xdr:rowOff>238125</xdr:rowOff>
    </xdr:to>
    <xdr:sp>
      <xdr:nvSpPr>
        <xdr:cNvPr id="11" name="Oval 11"/>
        <xdr:cNvSpPr>
          <a:spLocks/>
        </xdr:cNvSpPr>
      </xdr:nvSpPr>
      <xdr:spPr>
        <a:xfrm>
          <a:off x="5781675" y="24898350"/>
          <a:ext cx="36195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78</xdr:row>
      <xdr:rowOff>9525</xdr:rowOff>
    </xdr:from>
    <xdr:to>
      <xdr:col>7</xdr:col>
      <xdr:colOff>952500</xdr:colOff>
      <xdr:row>78</xdr:row>
      <xdr:rowOff>238125</xdr:rowOff>
    </xdr:to>
    <xdr:sp>
      <xdr:nvSpPr>
        <xdr:cNvPr id="12" name="Oval 12"/>
        <xdr:cNvSpPr>
          <a:spLocks/>
        </xdr:cNvSpPr>
      </xdr:nvSpPr>
      <xdr:spPr>
        <a:xfrm>
          <a:off x="6915150" y="24926925"/>
          <a:ext cx="39052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82</xdr:row>
      <xdr:rowOff>28575</xdr:rowOff>
    </xdr:from>
    <xdr:to>
      <xdr:col>6</xdr:col>
      <xdr:colOff>581025</xdr:colOff>
      <xdr:row>82</xdr:row>
      <xdr:rowOff>257175</xdr:rowOff>
    </xdr:to>
    <xdr:sp>
      <xdr:nvSpPr>
        <xdr:cNvPr id="13" name="Oval 13"/>
        <xdr:cNvSpPr>
          <a:spLocks/>
        </xdr:cNvSpPr>
      </xdr:nvSpPr>
      <xdr:spPr>
        <a:xfrm>
          <a:off x="5762625" y="26127075"/>
          <a:ext cx="3429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82</xdr:row>
      <xdr:rowOff>28575</xdr:rowOff>
    </xdr:from>
    <xdr:to>
      <xdr:col>7</xdr:col>
      <xdr:colOff>904875</xdr:colOff>
      <xdr:row>82</xdr:row>
      <xdr:rowOff>247650</xdr:rowOff>
    </xdr:to>
    <xdr:sp>
      <xdr:nvSpPr>
        <xdr:cNvPr id="14" name="Oval 14"/>
        <xdr:cNvSpPr>
          <a:spLocks/>
        </xdr:cNvSpPr>
      </xdr:nvSpPr>
      <xdr:spPr>
        <a:xfrm>
          <a:off x="6943725" y="26127075"/>
          <a:ext cx="31432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84</xdr:row>
      <xdr:rowOff>9525</xdr:rowOff>
    </xdr:from>
    <xdr:to>
      <xdr:col>6</xdr:col>
      <xdr:colOff>581025</xdr:colOff>
      <xdr:row>84</xdr:row>
      <xdr:rowOff>219075</xdr:rowOff>
    </xdr:to>
    <xdr:sp>
      <xdr:nvSpPr>
        <xdr:cNvPr id="15" name="Oval 15"/>
        <xdr:cNvSpPr>
          <a:spLocks/>
        </xdr:cNvSpPr>
      </xdr:nvSpPr>
      <xdr:spPr>
        <a:xfrm>
          <a:off x="5781675" y="26698575"/>
          <a:ext cx="323850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84</xdr:row>
      <xdr:rowOff>19050</xdr:rowOff>
    </xdr:from>
    <xdr:to>
      <xdr:col>7</xdr:col>
      <xdr:colOff>933450</xdr:colOff>
      <xdr:row>84</xdr:row>
      <xdr:rowOff>257175</xdr:rowOff>
    </xdr:to>
    <xdr:sp>
      <xdr:nvSpPr>
        <xdr:cNvPr id="16" name="Oval 16"/>
        <xdr:cNvSpPr>
          <a:spLocks/>
        </xdr:cNvSpPr>
      </xdr:nvSpPr>
      <xdr:spPr>
        <a:xfrm>
          <a:off x="6905625" y="26708100"/>
          <a:ext cx="381000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90</xdr:row>
      <xdr:rowOff>285750</xdr:rowOff>
    </xdr:from>
    <xdr:to>
      <xdr:col>6</xdr:col>
      <xdr:colOff>581025</xdr:colOff>
      <xdr:row>91</xdr:row>
      <xdr:rowOff>219075</xdr:rowOff>
    </xdr:to>
    <xdr:sp>
      <xdr:nvSpPr>
        <xdr:cNvPr id="17" name="Oval 17"/>
        <xdr:cNvSpPr>
          <a:spLocks/>
        </xdr:cNvSpPr>
      </xdr:nvSpPr>
      <xdr:spPr>
        <a:xfrm>
          <a:off x="5800725" y="28746450"/>
          <a:ext cx="3048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619125</xdr:colOff>
      <xdr:row>90</xdr:row>
      <xdr:rowOff>285750</xdr:rowOff>
    </xdr:from>
    <xdr:to>
      <xdr:col>7</xdr:col>
      <xdr:colOff>914400</xdr:colOff>
      <xdr:row>91</xdr:row>
      <xdr:rowOff>219075</xdr:rowOff>
    </xdr:to>
    <xdr:sp>
      <xdr:nvSpPr>
        <xdr:cNvPr id="18" name="Oval 18"/>
        <xdr:cNvSpPr>
          <a:spLocks/>
        </xdr:cNvSpPr>
      </xdr:nvSpPr>
      <xdr:spPr>
        <a:xfrm>
          <a:off x="6972300" y="28746450"/>
          <a:ext cx="29527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</xdr:row>
      <xdr:rowOff>28575</xdr:rowOff>
    </xdr:from>
    <xdr:to>
      <xdr:col>9</xdr:col>
      <xdr:colOff>933450</xdr:colOff>
      <xdr:row>2</xdr:row>
      <xdr:rowOff>333375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6638925" y="390525"/>
          <a:ext cx="294322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หมายถึง  ให้เลือกทำตัวใดตัวหนึ่ง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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หมายถึง  ตัวชี้วัดบังคับ</a:t>
          </a:r>
        </a:p>
      </xdr:txBody>
    </xdr:sp>
    <xdr:clientData/>
  </xdr:twoCellAnchor>
  <xdr:twoCellAnchor>
    <xdr:from>
      <xdr:col>7</xdr:col>
      <xdr:colOff>523875</xdr:colOff>
      <xdr:row>1</xdr:row>
      <xdr:rowOff>161925</xdr:rowOff>
    </xdr:from>
    <xdr:to>
      <xdr:col>7</xdr:col>
      <xdr:colOff>781050</xdr:colOff>
      <xdr:row>2</xdr:row>
      <xdr:rowOff>0</xdr:rowOff>
    </xdr:to>
    <xdr:sp>
      <xdr:nvSpPr>
        <xdr:cNvPr id="20" name="Oval 23"/>
        <xdr:cNvSpPr>
          <a:spLocks/>
        </xdr:cNvSpPr>
      </xdr:nvSpPr>
      <xdr:spPr>
        <a:xfrm>
          <a:off x="6877050" y="523875"/>
          <a:ext cx="257175" cy="2000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5</xdr:row>
      <xdr:rowOff>114300</xdr:rowOff>
    </xdr:from>
    <xdr:to>
      <xdr:col>3</xdr:col>
      <xdr:colOff>762000</xdr:colOff>
      <xdr:row>5</xdr:row>
      <xdr:rowOff>438150</xdr:rowOff>
    </xdr:to>
    <xdr:sp>
      <xdr:nvSpPr>
        <xdr:cNvPr id="1" name="Oval 1"/>
        <xdr:cNvSpPr>
          <a:spLocks/>
        </xdr:cNvSpPr>
      </xdr:nvSpPr>
      <xdr:spPr>
        <a:xfrm>
          <a:off x="1847850" y="1714500"/>
          <a:ext cx="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ผ่าน</a:t>
          </a:r>
        </a:p>
      </xdr:txBody>
    </xdr:sp>
    <xdr:clientData/>
  </xdr:twoCellAnchor>
  <xdr:twoCellAnchor>
    <xdr:from>
      <xdr:col>5</xdr:col>
      <xdr:colOff>171450</xdr:colOff>
      <xdr:row>5</xdr:row>
      <xdr:rowOff>85725</xdr:rowOff>
    </xdr:from>
    <xdr:to>
      <xdr:col>5</xdr:col>
      <xdr:colOff>952500</xdr:colOff>
      <xdr:row>5</xdr:row>
      <xdr:rowOff>409575</xdr:rowOff>
    </xdr:to>
    <xdr:sp>
      <xdr:nvSpPr>
        <xdr:cNvPr id="2" name="Oval 2"/>
        <xdr:cNvSpPr>
          <a:spLocks/>
        </xdr:cNvSpPr>
      </xdr:nvSpPr>
      <xdr:spPr>
        <a:xfrm>
          <a:off x="1847850" y="1685925"/>
          <a:ext cx="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ไม่ผ่าน</a:t>
          </a:r>
        </a:p>
      </xdr:txBody>
    </xdr:sp>
    <xdr:clientData/>
  </xdr:twoCellAnchor>
  <xdr:twoCellAnchor>
    <xdr:from>
      <xdr:col>8</xdr:col>
      <xdr:colOff>209550</xdr:colOff>
      <xdr:row>5</xdr:row>
      <xdr:rowOff>95250</xdr:rowOff>
    </xdr:from>
    <xdr:to>
      <xdr:col>8</xdr:col>
      <xdr:colOff>819150</xdr:colOff>
      <xdr:row>5</xdr:row>
      <xdr:rowOff>438150</xdr:rowOff>
    </xdr:to>
    <xdr:sp>
      <xdr:nvSpPr>
        <xdr:cNvPr id="3" name="Oval 3"/>
        <xdr:cNvSpPr>
          <a:spLocks/>
        </xdr:cNvSpPr>
      </xdr:nvSpPr>
      <xdr:spPr>
        <a:xfrm>
          <a:off x="1847850" y="1695450"/>
          <a:ext cx="0" cy="3429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ผ่าน</a:t>
          </a:r>
        </a:p>
      </xdr:txBody>
    </xdr:sp>
    <xdr:clientData/>
  </xdr:twoCellAnchor>
  <xdr:twoCellAnchor>
    <xdr:from>
      <xdr:col>10</xdr:col>
      <xdr:colOff>200025</xdr:colOff>
      <xdr:row>5</xdr:row>
      <xdr:rowOff>95250</xdr:rowOff>
    </xdr:from>
    <xdr:to>
      <xdr:col>10</xdr:col>
      <xdr:colOff>981075</xdr:colOff>
      <xdr:row>5</xdr:row>
      <xdr:rowOff>419100</xdr:rowOff>
    </xdr:to>
    <xdr:sp>
      <xdr:nvSpPr>
        <xdr:cNvPr id="4" name="Oval 4"/>
        <xdr:cNvSpPr>
          <a:spLocks/>
        </xdr:cNvSpPr>
      </xdr:nvSpPr>
      <xdr:spPr>
        <a:xfrm>
          <a:off x="1847850" y="1695450"/>
          <a:ext cx="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ไม่ผ่าน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9</xdr:row>
      <xdr:rowOff>285750</xdr:rowOff>
    </xdr:from>
    <xdr:to>
      <xdr:col>2</xdr:col>
      <xdr:colOff>514350</xdr:colOff>
      <xdr:row>11</xdr:row>
      <xdr:rowOff>9525</xdr:rowOff>
    </xdr:to>
    <xdr:sp>
      <xdr:nvSpPr>
        <xdr:cNvPr id="1" name="Oval 1"/>
        <xdr:cNvSpPr>
          <a:spLocks/>
        </xdr:cNvSpPr>
      </xdr:nvSpPr>
      <xdr:spPr>
        <a:xfrm>
          <a:off x="1666875" y="3505200"/>
          <a:ext cx="38100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285750</xdr:rowOff>
    </xdr:from>
    <xdr:to>
      <xdr:col>7</xdr:col>
      <xdr:colOff>533400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5048250" y="3505200"/>
          <a:ext cx="3524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41</xdr:row>
      <xdr:rowOff>28575</xdr:rowOff>
    </xdr:from>
    <xdr:to>
      <xdr:col>2</xdr:col>
      <xdr:colOff>476250</xdr:colOff>
      <xdr:row>41</xdr:row>
      <xdr:rowOff>276225</xdr:rowOff>
    </xdr:to>
    <xdr:sp>
      <xdr:nvSpPr>
        <xdr:cNvPr id="3" name="Oval 6"/>
        <xdr:cNvSpPr>
          <a:spLocks/>
        </xdr:cNvSpPr>
      </xdr:nvSpPr>
      <xdr:spPr>
        <a:xfrm>
          <a:off x="1733550" y="12753975"/>
          <a:ext cx="27622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41</xdr:row>
      <xdr:rowOff>9525</xdr:rowOff>
    </xdr:from>
    <xdr:to>
      <xdr:col>7</xdr:col>
      <xdr:colOff>476250</xdr:colOff>
      <xdr:row>41</xdr:row>
      <xdr:rowOff>276225</xdr:rowOff>
    </xdr:to>
    <xdr:sp>
      <xdr:nvSpPr>
        <xdr:cNvPr id="4" name="Oval 7"/>
        <xdr:cNvSpPr>
          <a:spLocks/>
        </xdr:cNvSpPr>
      </xdr:nvSpPr>
      <xdr:spPr>
        <a:xfrm>
          <a:off x="5095875" y="12734925"/>
          <a:ext cx="24765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49</xdr:row>
      <xdr:rowOff>38100</xdr:rowOff>
    </xdr:from>
    <xdr:to>
      <xdr:col>2</xdr:col>
      <xdr:colOff>447675</xdr:colOff>
      <xdr:row>49</xdr:row>
      <xdr:rowOff>257175</xdr:rowOff>
    </xdr:to>
    <xdr:sp>
      <xdr:nvSpPr>
        <xdr:cNvPr id="5" name="Oval 8"/>
        <xdr:cNvSpPr>
          <a:spLocks/>
        </xdr:cNvSpPr>
      </xdr:nvSpPr>
      <xdr:spPr>
        <a:xfrm>
          <a:off x="1781175" y="15125700"/>
          <a:ext cx="20002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49</xdr:row>
      <xdr:rowOff>38100</xdr:rowOff>
    </xdr:from>
    <xdr:to>
      <xdr:col>7</xdr:col>
      <xdr:colOff>476250</xdr:colOff>
      <xdr:row>49</xdr:row>
      <xdr:rowOff>247650</xdr:rowOff>
    </xdr:to>
    <xdr:sp>
      <xdr:nvSpPr>
        <xdr:cNvPr id="6" name="Oval 9"/>
        <xdr:cNvSpPr>
          <a:spLocks/>
        </xdr:cNvSpPr>
      </xdr:nvSpPr>
      <xdr:spPr>
        <a:xfrm>
          <a:off x="5095875" y="15125700"/>
          <a:ext cx="247650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64</xdr:row>
      <xdr:rowOff>66675</xdr:rowOff>
    </xdr:from>
    <xdr:to>
      <xdr:col>2</xdr:col>
      <xdr:colOff>504825</xdr:colOff>
      <xdr:row>65</xdr:row>
      <xdr:rowOff>0</xdr:rowOff>
    </xdr:to>
    <xdr:sp>
      <xdr:nvSpPr>
        <xdr:cNvPr id="7" name="Oval 10"/>
        <xdr:cNvSpPr>
          <a:spLocks/>
        </xdr:cNvSpPr>
      </xdr:nvSpPr>
      <xdr:spPr>
        <a:xfrm>
          <a:off x="1714500" y="19621500"/>
          <a:ext cx="3238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64</xdr:row>
      <xdr:rowOff>66675</xdr:rowOff>
    </xdr:from>
    <xdr:to>
      <xdr:col>7</xdr:col>
      <xdr:colOff>533400</xdr:colOff>
      <xdr:row>64</xdr:row>
      <xdr:rowOff>257175</xdr:rowOff>
    </xdr:to>
    <xdr:sp>
      <xdr:nvSpPr>
        <xdr:cNvPr id="8" name="Oval 11"/>
        <xdr:cNvSpPr>
          <a:spLocks/>
        </xdr:cNvSpPr>
      </xdr:nvSpPr>
      <xdr:spPr>
        <a:xfrm>
          <a:off x="5019675" y="19621500"/>
          <a:ext cx="381000" cy="1905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77</xdr:row>
      <xdr:rowOff>28575</xdr:rowOff>
    </xdr:from>
    <xdr:to>
      <xdr:col>2</xdr:col>
      <xdr:colOff>514350</xdr:colOff>
      <xdr:row>77</xdr:row>
      <xdr:rowOff>257175</xdr:rowOff>
    </xdr:to>
    <xdr:sp>
      <xdr:nvSpPr>
        <xdr:cNvPr id="9" name="Oval 12"/>
        <xdr:cNvSpPr>
          <a:spLocks/>
        </xdr:cNvSpPr>
      </xdr:nvSpPr>
      <xdr:spPr>
        <a:xfrm>
          <a:off x="1695450" y="23441025"/>
          <a:ext cx="35242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77</xdr:row>
      <xdr:rowOff>28575</xdr:rowOff>
    </xdr:from>
    <xdr:to>
      <xdr:col>7</xdr:col>
      <xdr:colOff>571500</xdr:colOff>
      <xdr:row>77</xdr:row>
      <xdr:rowOff>276225</xdr:rowOff>
    </xdr:to>
    <xdr:sp>
      <xdr:nvSpPr>
        <xdr:cNvPr id="10" name="Oval 13"/>
        <xdr:cNvSpPr>
          <a:spLocks/>
        </xdr:cNvSpPr>
      </xdr:nvSpPr>
      <xdr:spPr>
        <a:xfrm>
          <a:off x="5000625" y="23441025"/>
          <a:ext cx="43815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80</xdr:row>
      <xdr:rowOff>38100</xdr:rowOff>
    </xdr:from>
    <xdr:to>
      <xdr:col>2</xdr:col>
      <xdr:colOff>514350</xdr:colOff>
      <xdr:row>81</xdr:row>
      <xdr:rowOff>0</xdr:rowOff>
    </xdr:to>
    <xdr:sp>
      <xdr:nvSpPr>
        <xdr:cNvPr id="11" name="Oval 15"/>
        <xdr:cNvSpPr>
          <a:spLocks/>
        </xdr:cNvSpPr>
      </xdr:nvSpPr>
      <xdr:spPr>
        <a:xfrm>
          <a:off x="1685925" y="24355425"/>
          <a:ext cx="36195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80</xdr:row>
      <xdr:rowOff>28575</xdr:rowOff>
    </xdr:from>
    <xdr:to>
      <xdr:col>7</xdr:col>
      <xdr:colOff>561975</xdr:colOff>
      <xdr:row>80</xdr:row>
      <xdr:rowOff>257175</xdr:rowOff>
    </xdr:to>
    <xdr:sp>
      <xdr:nvSpPr>
        <xdr:cNvPr id="12" name="Oval 16"/>
        <xdr:cNvSpPr>
          <a:spLocks/>
        </xdr:cNvSpPr>
      </xdr:nvSpPr>
      <xdr:spPr>
        <a:xfrm>
          <a:off x="5029200" y="24345900"/>
          <a:ext cx="4000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84</xdr:row>
      <xdr:rowOff>28575</xdr:rowOff>
    </xdr:from>
    <xdr:to>
      <xdr:col>2</xdr:col>
      <xdr:colOff>504825</xdr:colOff>
      <xdr:row>84</xdr:row>
      <xdr:rowOff>257175</xdr:rowOff>
    </xdr:to>
    <xdr:sp>
      <xdr:nvSpPr>
        <xdr:cNvPr id="13" name="Oval 17"/>
        <xdr:cNvSpPr>
          <a:spLocks/>
        </xdr:cNvSpPr>
      </xdr:nvSpPr>
      <xdr:spPr>
        <a:xfrm>
          <a:off x="1695450" y="25527000"/>
          <a:ext cx="3429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84</xdr:row>
      <xdr:rowOff>38100</xdr:rowOff>
    </xdr:from>
    <xdr:to>
      <xdr:col>7</xdr:col>
      <xdr:colOff>476250</xdr:colOff>
      <xdr:row>84</xdr:row>
      <xdr:rowOff>285750</xdr:rowOff>
    </xdr:to>
    <xdr:sp>
      <xdr:nvSpPr>
        <xdr:cNvPr id="14" name="Oval 18"/>
        <xdr:cNvSpPr>
          <a:spLocks/>
        </xdr:cNvSpPr>
      </xdr:nvSpPr>
      <xdr:spPr>
        <a:xfrm>
          <a:off x="5029200" y="25536525"/>
          <a:ext cx="31432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86</xdr:row>
      <xdr:rowOff>9525</xdr:rowOff>
    </xdr:from>
    <xdr:to>
      <xdr:col>2</xdr:col>
      <xdr:colOff>504825</xdr:colOff>
      <xdr:row>86</xdr:row>
      <xdr:rowOff>276225</xdr:rowOff>
    </xdr:to>
    <xdr:sp>
      <xdr:nvSpPr>
        <xdr:cNvPr id="15" name="Oval 19"/>
        <xdr:cNvSpPr>
          <a:spLocks/>
        </xdr:cNvSpPr>
      </xdr:nvSpPr>
      <xdr:spPr>
        <a:xfrm>
          <a:off x="1724025" y="26098500"/>
          <a:ext cx="3143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86</xdr:row>
      <xdr:rowOff>0</xdr:rowOff>
    </xdr:from>
    <xdr:to>
      <xdr:col>7</xdr:col>
      <xdr:colOff>485775</xdr:colOff>
      <xdr:row>86</xdr:row>
      <xdr:rowOff>276225</xdr:rowOff>
    </xdr:to>
    <xdr:sp>
      <xdr:nvSpPr>
        <xdr:cNvPr id="16" name="Oval 20"/>
        <xdr:cNvSpPr>
          <a:spLocks/>
        </xdr:cNvSpPr>
      </xdr:nvSpPr>
      <xdr:spPr>
        <a:xfrm>
          <a:off x="5057775" y="26088975"/>
          <a:ext cx="295275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93</xdr:row>
      <xdr:rowOff>28575</xdr:rowOff>
    </xdr:from>
    <xdr:to>
      <xdr:col>2</xdr:col>
      <xdr:colOff>485775</xdr:colOff>
      <xdr:row>93</xdr:row>
      <xdr:rowOff>276225</xdr:rowOff>
    </xdr:to>
    <xdr:sp>
      <xdr:nvSpPr>
        <xdr:cNvPr id="17" name="Oval 21"/>
        <xdr:cNvSpPr>
          <a:spLocks/>
        </xdr:cNvSpPr>
      </xdr:nvSpPr>
      <xdr:spPr>
        <a:xfrm>
          <a:off x="1714500" y="28203525"/>
          <a:ext cx="30480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93</xdr:row>
      <xdr:rowOff>28575</xdr:rowOff>
    </xdr:from>
    <xdr:to>
      <xdr:col>7</xdr:col>
      <xdr:colOff>485775</xdr:colOff>
      <xdr:row>93</xdr:row>
      <xdr:rowOff>276225</xdr:rowOff>
    </xdr:to>
    <xdr:sp>
      <xdr:nvSpPr>
        <xdr:cNvPr id="18" name="Oval 22"/>
        <xdr:cNvSpPr>
          <a:spLocks/>
        </xdr:cNvSpPr>
      </xdr:nvSpPr>
      <xdr:spPr>
        <a:xfrm>
          <a:off x="5057775" y="28203525"/>
          <a:ext cx="29527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92"/>
  <sheetViews>
    <sheetView tabSelected="1" zoomScale="60" zoomScaleNormal="60" zoomScalePageLayoutView="0" workbookViewId="0" topLeftCell="A1">
      <selection activeCell="A92" sqref="A92"/>
    </sheetView>
  </sheetViews>
  <sheetFormatPr defaultColWidth="9.140625" defaultRowHeight="15"/>
  <cols>
    <col min="1" max="1" width="3.28125" style="1" bestFit="1" customWidth="1"/>
    <col min="2" max="2" width="15.57421875" style="1" bestFit="1" customWidth="1"/>
    <col min="3" max="3" width="18.28125" style="1" customWidth="1"/>
    <col min="4" max="4" width="15.57421875" style="1" customWidth="1"/>
    <col min="5" max="5" width="15.00390625" style="1" customWidth="1"/>
    <col min="6" max="6" width="15.140625" style="1" customWidth="1"/>
    <col min="7" max="7" width="12.421875" style="1" customWidth="1"/>
    <col min="8" max="8" width="22.28125" style="1" customWidth="1"/>
    <col min="9" max="9" width="12.140625" style="1" customWidth="1"/>
    <col min="10" max="10" width="14.421875" style="1" customWidth="1"/>
    <col min="11" max="16384" width="9.140625" style="1" customWidth="1"/>
  </cols>
  <sheetData>
    <row r="1" spans="1:10" ht="28.5">
      <c r="A1" s="273" t="s">
        <v>154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28.5">
      <c r="A2" s="273" t="s">
        <v>155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31.5" customHeight="1">
      <c r="A3" s="218"/>
      <c r="B3" s="218"/>
      <c r="C3" s="218"/>
      <c r="D3" s="218"/>
      <c r="G3" s="218"/>
      <c r="H3" s="218"/>
      <c r="I3" s="218"/>
      <c r="J3" s="218"/>
    </row>
    <row r="4" spans="1:10" ht="71.25" customHeight="1">
      <c r="A4" s="276" t="s">
        <v>91</v>
      </c>
      <c r="B4" s="276"/>
      <c r="C4" s="269" t="s">
        <v>163</v>
      </c>
      <c r="D4" s="271" t="s">
        <v>164</v>
      </c>
      <c r="E4" s="274" t="s">
        <v>165</v>
      </c>
      <c r="F4" s="275"/>
      <c r="G4" s="274" t="s">
        <v>166</v>
      </c>
      <c r="H4" s="274"/>
      <c r="I4" s="274"/>
      <c r="J4" s="274"/>
    </row>
    <row r="5" spans="1:10" ht="105" customHeight="1">
      <c r="A5" s="276"/>
      <c r="B5" s="276"/>
      <c r="C5" s="270"/>
      <c r="D5" s="272"/>
      <c r="E5" s="219" t="s">
        <v>160</v>
      </c>
      <c r="F5" s="246" t="s">
        <v>161</v>
      </c>
      <c r="G5" s="245" t="s">
        <v>140</v>
      </c>
      <c r="H5" s="245" t="s">
        <v>142</v>
      </c>
      <c r="I5" s="245" t="s">
        <v>156</v>
      </c>
      <c r="J5" s="245" t="s">
        <v>141</v>
      </c>
    </row>
    <row r="6" spans="1:10" ht="23.25">
      <c r="A6" s="277" t="s">
        <v>96</v>
      </c>
      <c r="B6" s="277"/>
      <c r="C6" s="231">
        <f>+C87+C77+C68+C58+C49+C36+C27+C17+C7</f>
        <v>886</v>
      </c>
      <c r="D6" s="232">
        <f>+D7+D17+D27+D36+D49+D58+D68+D77+D87</f>
        <v>246</v>
      </c>
      <c r="E6" s="233">
        <f aca="true" t="shared" si="0" ref="E6:J6">+E87+E77+E68+E58+E49+E36+E27+E17+E7</f>
        <v>600</v>
      </c>
      <c r="F6" s="233">
        <f t="shared" si="0"/>
        <v>29400</v>
      </c>
      <c r="G6" s="247">
        <f t="shared" si="0"/>
        <v>34</v>
      </c>
      <c r="H6" s="247">
        <f t="shared" si="0"/>
        <v>60</v>
      </c>
      <c r="I6" s="247">
        <f t="shared" si="0"/>
        <v>228</v>
      </c>
      <c r="J6" s="247">
        <f t="shared" si="0"/>
        <v>29</v>
      </c>
    </row>
    <row r="7" spans="1:10" ht="23.25">
      <c r="A7" s="268" t="s">
        <v>97</v>
      </c>
      <c r="B7" s="268"/>
      <c r="C7" s="234">
        <f aca="true" t="shared" si="1" ref="C7:H7">SUM(C8:C16)</f>
        <v>86</v>
      </c>
      <c r="D7" s="235">
        <f t="shared" si="1"/>
        <v>15</v>
      </c>
      <c r="E7" s="236">
        <f>SUM(E8:E16)</f>
        <v>31</v>
      </c>
      <c r="F7" s="236">
        <f>SUM(F8:F16)</f>
        <v>1360</v>
      </c>
      <c r="G7" s="248">
        <f t="shared" si="1"/>
        <v>2</v>
      </c>
      <c r="H7" s="248">
        <f t="shared" si="1"/>
        <v>10</v>
      </c>
      <c r="I7" s="248">
        <v>49</v>
      </c>
      <c r="J7" s="248">
        <v>3</v>
      </c>
    </row>
    <row r="8" spans="1:10" ht="23.25">
      <c r="A8" s="220">
        <v>1</v>
      </c>
      <c r="B8" s="221" t="s">
        <v>3</v>
      </c>
      <c r="C8" s="237">
        <v>12</v>
      </c>
      <c r="D8" s="238">
        <v>1</v>
      </c>
      <c r="E8" s="240">
        <v>2</v>
      </c>
      <c r="F8" s="240">
        <v>80</v>
      </c>
      <c r="G8" s="239"/>
      <c r="H8" s="239"/>
      <c r="I8" s="239"/>
      <c r="J8" s="239" t="s">
        <v>167</v>
      </c>
    </row>
    <row r="9" spans="1:10" ht="23.25">
      <c r="A9" s="220">
        <v>2</v>
      </c>
      <c r="B9" s="221" t="s">
        <v>4</v>
      </c>
      <c r="C9" s="237">
        <v>8</v>
      </c>
      <c r="D9" s="238">
        <v>2</v>
      </c>
      <c r="E9" s="240">
        <v>4</v>
      </c>
      <c r="F9" s="240">
        <v>160</v>
      </c>
      <c r="G9" s="239">
        <v>2</v>
      </c>
      <c r="H9" s="239">
        <v>5</v>
      </c>
      <c r="I9" s="239"/>
      <c r="J9" s="239"/>
    </row>
    <row r="10" spans="1:10" ht="23.25">
      <c r="A10" s="220">
        <v>3</v>
      </c>
      <c r="B10" s="221" t="s">
        <v>5</v>
      </c>
      <c r="C10" s="237">
        <v>6</v>
      </c>
      <c r="D10" s="238">
        <v>1</v>
      </c>
      <c r="E10" s="240">
        <v>1</v>
      </c>
      <c r="F10" s="240">
        <v>40</v>
      </c>
      <c r="G10" s="239"/>
      <c r="H10" s="239"/>
      <c r="I10" s="239"/>
      <c r="J10" s="239" t="s">
        <v>167</v>
      </c>
    </row>
    <row r="11" spans="1:10" ht="23.25">
      <c r="A11" s="220">
        <v>4</v>
      </c>
      <c r="B11" s="221" t="s">
        <v>6</v>
      </c>
      <c r="C11" s="237">
        <v>7</v>
      </c>
      <c r="D11" s="238">
        <v>2</v>
      </c>
      <c r="E11" s="240">
        <v>1</v>
      </c>
      <c r="F11" s="240">
        <v>40</v>
      </c>
      <c r="G11" s="239"/>
      <c r="H11" s="239"/>
      <c r="I11" s="239"/>
      <c r="J11" s="239" t="s">
        <v>167</v>
      </c>
    </row>
    <row r="12" spans="1:10" ht="23.25">
      <c r="A12" s="220">
        <v>5</v>
      </c>
      <c r="B12" s="221" t="s">
        <v>7</v>
      </c>
      <c r="C12" s="237">
        <v>11</v>
      </c>
      <c r="D12" s="238">
        <v>2</v>
      </c>
      <c r="E12" s="240">
        <v>8</v>
      </c>
      <c r="F12" s="240">
        <v>400</v>
      </c>
      <c r="G12" s="239"/>
      <c r="H12" s="239">
        <v>5</v>
      </c>
      <c r="I12" s="239" t="s">
        <v>168</v>
      </c>
      <c r="J12" s="239"/>
    </row>
    <row r="13" spans="1:10" ht="23.25">
      <c r="A13" s="220">
        <v>6</v>
      </c>
      <c r="B13" s="221" t="s">
        <v>8</v>
      </c>
      <c r="C13" s="237">
        <v>13</v>
      </c>
      <c r="D13" s="238">
        <v>2</v>
      </c>
      <c r="E13" s="240">
        <v>4</v>
      </c>
      <c r="F13" s="240">
        <v>160</v>
      </c>
      <c r="G13" s="239"/>
      <c r="H13" s="239"/>
      <c r="I13" s="239" t="s">
        <v>169</v>
      </c>
      <c r="J13" s="239"/>
    </row>
    <row r="14" spans="1:10" ht="23.25">
      <c r="A14" s="220">
        <v>7</v>
      </c>
      <c r="B14" s="221" t="s">
        <v>9</v>
      </c>
      <c r="C14" s="237">
        <v>6</v>
      </c>
      <c r="D14" s="238">
        <v>1</v>
      </c>
      <c r="E14" s="240">
        <v>2</v>
      </c>
      <c r="F14" s="240">
        <v>80</v>
      </c>
      <c r="G14" s="239"/>
      <c r="H14" s="239" t="s">
        <v>170</v>
      </c>
      <c r="I14" s="239"/>
      <c r="J14" s="239"/>
    </row>
    <row r="15" spans="1:10" ht="23.25">
      <c r="A15" s="220">
        <v>8</v>
      </c>
      <c r="B15" s="221" t="s">
        <v>78</v>
      </c>
      <c r="C15" s="237">
        <v>16</v>
      </c>
      <c r="D15" s="238">
        <v>2</v>
      </c>
      <c r="E15" s="240">
        <v>5</v>
      </c>
      <c r="F15" s="240">
        <v>240</v>
      </c>
      <c r="G15" s="239"/>
      <c r="H15" s="239" t="s">
        <v>170</v>
      </c>
      <c r="I15" s="239"/>
      <c r="J15" s="239"/>
    </row>
    <row r="16" spans="1:10" ht="23.25">
      <c r="A16" s="220">
        <v>9</v>
      </c>
      <c r="B16" s="221" t="s">
        <v>11</v>
      </c>
      <c r="C16" s="237">
        <v>7</v>
      </c>
      <c r="D16" s="238">
        <v>2</v>
      </c>
      <c r="E16" s="240">
        <v>4</v>
      </c>
      <c r="F16" s="240">
        <v>160</v>
      </c>
      <c r="G16" s="239"/>
      <c r="H16" s="239" t="s">
        <v>171</v>
      </c>
      <c r="I16" s="239"/>
      <c r="J16" s="239"/>
    </row>
    <row r="17" spans="1:10" ht="23.25">
      <c r="A17" s="268" t="s">
        <v>98</v>
      </c>
      <c r="B17" s="268"/>
      <c r="C17" s="234">
        <f aca="true" t="shared" si="2" ref="C17:H17">SUM(C18:C26)</f>
        <v>70</v>
      </c>
      <c r="D17" s="235">
        <f t="shared" si="2"/>
        <v>16</v>
      </c>
      <c r="E17" s="236">
        <f>SUM(E18:E26)</f>
        <v>29</v>
      </c>
      <c r="F17" s="236">
        <f>SUM(F18:F26)</f>
        <v>1520</v>
      </c>
      <c r="G17" s="248">
        <f t="shared" si="2"/>
        <v>2</v>
      </c>
      <c r="H17" s="248">
        <f t="shared" si="2"/>
        <v>0</v>
      </c>
      <c r="I17" s="248">
        <v>10</v>
      </c>
      <c r="J17" s="248">
        <v>5</v>
      </c>
    </row>
    <row r="18" spans="1:10" ht="23.25">
      <c r="A18" s="220">
        <v>10</v>
      </c>
      <c r="B18" s="221" t="s">
        <v>12</v>
      </c>
      <c r="C18" s="237">
        <v>10</v>
      </c>
      <c r="D18" s="238">
        <v>2</v>
      </c>
      <c r="E18" s="240">
        <v>2</v>
      </c>
      <c r="F18" s="240">
        <v>120</v>
      </c>
      <c r="G18" s="239"/>
      <c r="H18" s="239" t="s">
        <v>170</v>
      </c>
      <c r="I18" s="239"/>
      <c r="J18" s="239"/>
    </row>
    <row r="19" spans="1:10" ht="23.25">
      <c r="A19" s="220">
        <v>11</v>
      </c>
      <c r="B19" s="221" t="s">
        <v>13</v>
      </c>
      <c r="C19" s="237">
        <v>11</v>
      </c>
      <c r="D19" s="238">
        <v>1</v>
      </c>
      <c r="E19" s="240">
        <v>3</v>
      </c>
      <c r="F19" s="240">
        <v>160</v>
      </c>
      <c r="G19" s="239"/>
      <c r="H19" s="239"/>
      <c r="I19" s="239"/>
      <c r="J19" s="239" t="s">
        <v>167</v>
      </c>
    </row>
    <row r="20" spans="1:10" ht="23.25">
      <c r="A20" s="220">
        <v>12</v>
      </c>
      <c r="B20" s="221" t="s">
        <v>14</v>
      </c>
      <c r="C20" s="237">
        <v>10</v>
      </c>
      <c r="D20" s="238">
        <v>2</v>
      </c>
      <c r="E20" s="240">
        <v>5</v>
      </c>
      <c r="F20" s="240">
        <v>240</v>
      </c>
      <c r="G20" s="239"/>
      <c r="H20" s="239"/>
      <c r="I20" s="239"/>
      <c r="J20" s="239" t="s">
        <v>167</v>
      </c>
    </row>
    <row r="21" spans="1:10" ht="23.25">
      <c r="A21" s="220">
        <v>13</v>
      </c>
      <c r="B21" s="221" t="s">
        <v>15</v>
      </c>
      <c r="C21" s="237">
        <v>5</v>
      </c>
      <c r="D21" s="238">
        <v>1</v>
      </c>
      <c r="E21" s="240">
        <v>2</v>
      </c>
      <c r="F21" s="240">
        <v>80</v>
      </c>
      <c r="G21" s="239"/>
      <c r="H21" s="239" t="s">
        <v>170</v>
      </c>
      <c r="I21" s="239"/>
      <c r="J21" s="239"/>
    </row>
    <row r="22" spans="1:10" ht="23.25">
      <c r="A22" s="220">
        <v>14</v>
      </c>
      <c r="B22" s="221" t="s">
        <v>16</v>
      </c>
      <c r="C22" s="237">
        <v>4</v>
      </c>
      <c r="D22" s="238">
        <v>2</v>
      </c>
      <c r="E22" s="240">
        <v>3</v>
      </c>
      <c r="F22" s="240">
        <v>160</v>
      </c>
      <c r="G22" s="239"/>
      <c r="H22" s="239"/>
      <c r="I22" s="239"/>
      <c r="J22" s="239" t="s">
        <v>167</v>
      </c>
    </row>
    <row r="23" spans="1:10" ht="23.25">
      <c r="A23" s="220">
        <v>15</v>
      </c>
      <c r="B23" s="221" t="s">
        <v>17</v>
      </c>
      <c r="C23" s="237">
        <v>7</v>
      </c>
      <c r="D23" s="238">
        <v>2</v>
      </c>
      <c r="E23" s="240">
        <v>3</v>
      </c>
      <c r="F23" s="240">
        <v>160</v>
      </c>
      <c r="G23" s="239"/>
      <c r="H23" s="239"/>
      <c r="I23" s="239"/>
      <c r="J23" s="239" t="s">
        <v>167</v>
      </c>
    </row>
    <row r="24" spans="1:10" ht="23.25">
      <c r="A24" s="220">
        <v>16</v>
      </c>
      <c r="B24" s="221" t="s">
        <v>18</v>
      </c>
      <c r="C24" s="237">
        <v>8</v>
      </c>
      <c r="D24" s="238">
        <v>1</v>
      </c>
      <c r="E24" s="240">
        <v>2</v>
      </c>
      <c r="F24" s="240">
        <v>120</v>
      </c>
      <c r="G24" s="239"/>
      <c r="H24" s="239" t="s">
        <v>170</v>
      </c>
      <c r="I24" s="239"/>
      <c r="J24" s="239"/>
    </row>
    <row r="25" spans="1:10" ht="23.25">
      <c r="A25" s="220">
        <v>17</v>
      </c>
      <c r="B25" s="222" t="s">
        <v>19</v>
      </c>
      <c r="C25" s="237">
        <v>6</v>
      </c>
      <c r="D25" s="238">
        <v>2</v>
      </c>
      <c r="E25" s="240">
        <v>3</v>
      </c>
      <c r="F25" s="240">
        <v>160</v>
      </c>
      <c r="G25" s="239"/>
      <c r="H25" s="239"/>
      <c r="I25" s="239"/>
      <c r="J25" s="239" t="s">
        <v>167</v>
      </c>
    </row>
    <row r="26" spans="1:10" ht="23.25">
      <c r="A26" s="220">
        <v>18</v>
      </c>
      <c r="B26" s="221" t="s">
        <v>20</v>
      </c>
      <c r="C26" s="237">
        <v>9</v>
      </c>
      <c r="D26" s="238">
        <v>3</v>
      </c>
      <c r="E26" s="240">
        <v>6</v>
      </c>
      <c r="F26" s="240">
        <v>320</v>
      </c>
      <c r="G26" s="239">
        <v>2</v>
      </c>
      <c r="H26" s="239"/>
      <c r="I26" s="239" t="s">
        <v>171</v>
      </c>
      <c r="J26" s="239"/>
    </row>
    <row r="27" spans="1:10" ht="23.25">
      <c r="A27" s="268" t="s">
        <v>99</v>
      </c>
      <c r="B27" s="268"/>
      <c r="C27" s="234">
        <f aca="true" t="shared" si="3" ref="C27:H27">SUM(C28:C35)</f>
        <v>151</v>
      </c>
      <c r="D27" s="235">
        <f t="shared" si="3"/>
        <v>39</v>
      </c>
      <c r="E27" s="236">
        <f>SUM(E28:E35)</f>
        <v>141</v>
      </c>
      <c r="F27" s="236">
        <f>SUM(F28:F35)</f>
        <v>7200</v>
      </c>
      <c r="G27" s="248">
        <f t="shared" si="3"/>
        <v>2</v>
      </c>
      <c r="H27" s="248">
        <f t="shared" si="3"/>
        <v>0</v>
      </c>
      <c r="I27" s="248">
        <v>30</v>
      </c>
      <c r="J27" s="248">
        <v>5</v>
      </c>
    </row>
    <row r="28" spans="1:10" ht="23.25">
      <c r="A28" s="220">
        <v>19</v>
      </c>
      <c r="B28" s="221" t="s">
        <v>21</v>
      </c>
      <c r="C28" s="237">
        <v>16</v>
      </c>
      <c r="D28" s="238">
        <v>6</v>
      </c>
      <c r="E28" s="240">
        <v>15</v>
      </c>
      <c r="F28" s="240">
        <v>800</v>
      </c>
      <c r="G28" s="239"/>
      <c r="H28" s="239"/>
      <c r="I28" s="239"/>
      <c r="J28" s="239" t="s">
        <v>167</v>
      </c>
    </row>
    <row r="29" spans="1:10" ht="23.25">
      <c r="A29" s="220">
        <v>20</v>
      </c>
      <c r="B29" s="221" t="s">
        <v>22</v>
      </c>
      <c r="C29" s="237">
        <v>32</v>
      </c>
      <c r="D29" s="238">
        <v>9</v>
      </c>
      <c r="E29" s="240">
        <v>31</v>
      </c>
      <c r="F29" s="240">
        <v>1600</v>
      </c>
      <c r="G29" s="239">
        <v>2</v>
      </c>
      <c r="H29" s="239"/>
      <c r="I29" s="239" t="s">
        <v>172</v>
      </c>
      <c r="J29" s="239"/>
    </row>
    <row r="30" spans="1:10" ht="23.25">
      <c r="A30" s="220">
        <v>21</v>
      </c>
      <c r="B30" s="221" t="s">
        <v>23</v>
      </c>
      <c r="C30" s="237">
        <v>23</v>
      </c>
      <c r="D30" s="238">
        <v>4</v>
      </c>
      <c r="E30" s="240">
        <v>22</v>
      </c>
      <c r="F30" s="240">
        <v>1040</v>
      </c>
      <c r="G30" s="239" t="s">
        <v>173</v>
      </c>
      <c r="H30" s="239"/>
      <c r="I30" s="239"/>
      <c r="J30" s="239"/>
    </row>
    <row r="31" spans="1:10" ht="23.25">
      <c r="A31" s="220">
        <v>22</v>
      </c>
      <c r="B31" s="221" t="s">
        <v>24</v>
      </c>
      <c r="C31" s="237">
        <v>22</v>
      </c>
      <c r="D31" s="238">
        <v>4</v>
      </c>
      <c r="E31" s="240">
        <v>20</v>
      </c>
      <c r="F31" s="240">
        <v>1000</v>
      </c>
      <c r="G31" s="239"/>
      <c r="H31" s="239"/>
      <c r="I31" s="239"/>
      <c r="J31" s="239" t="s">
        <v>167</v>
      </c>
    </row>
    <row r="32" spans="1:10" ht="23.25">
      <c r="A32" s="220">
        <v>23</v>
      </c>
      <c r="B32" s="221" t="s">
        <v>25</v>
      </c>
      <c r="C32" s="237">
        <v>17</v>
      </c>
      <c r="D32" s="238">
        <v>4</v>
      </c>
      <c r="E32" s="240">
        <v>20</v>
      </c>
      <c r="F32" s="240">
        <v>1000</v>
      </c>
      <c r="G32" s="239"/>
      <c r="H32" s="239"/>
      <c r="I32" s="239"/>
      <c r="J32" s="239" t="s">
        <v>167</v>
      </c>
    </row>
    <row r="33" spans="1:10" ht="23.25">
      <c r="A33" s="220">
        <v>24</v>
      </c>
      <c r="B33" s="221" t="s">
        <v>26</v>
      </c>
      <c r="C33" s="237">
        <v>25</v>
      </c>
      <c r="D33" s="238">
        <v>4</v>
      </c>
      <c r="E33" s="240">
        <v>20</v>
      </c>
      <c r="F33" s="240">
        <v>1040</v>
      </c>
      <c r="G33" s="239"/>
      <c r="H33" s="239"/>
      <c r="I33" s="239"/>
      <c r="J33" s="239" t="s">
        <v>167</v>
      </c>
    </row>
    <row r="34" spans="1:10" ht="23.25">
      <c r="A34" s="220">
        <v>25</v>
      </c>
      <c r="B34" s="221" t="s">
        <v>27</v>
      </c>
      <c r="C34" s="237">
        <v>9</v>
      </c>
      <c r="D34" s="238">
        <v>4</v>
      </c>
      <c r="E34" s="240">
        <v>8</v>
      </c>
      <c r="F34" s="240">
        <v>480</v>
      </c>
      <c r="G34" s="239" t="s">
        <v>173</v>
      </c>
      <c r="H34" s="239"/>
      <c r="I34" s="239"/>
      <c r="J34" s="239"/>
    </row>
    <row r="35" spans="1:10" ht="23.25">
      <c r="A35" s="220">
        <v>26</v>
      </c>
      <c r="B35" s="221" t="s">
        <v>29</v>
      </c>
      <c r="C35" s="237">
        <v>7</v>
      </c>
      <c r="D35" s="238">
        <v>4</v>
      </c>
      <c r="E35" s="240">
        <v>5</v>
      </c>
      <c r="F35" s="240">
        <v>240</v>
      </c>
      <c r="G35" s="239"/>
      <c r="H35" s="239"/>
      <c r="I35" s="239"/>
      <c r="J35" s="239" t="s">
        <v>167</v>
      </c>
    </row>
    <row r="36" spans="1:10" ht="23.25">
      <c r="A36" s="268" t="s">
        <v>100</v>
      </c>
      <c r="B36" s="268"/>
      <c r="C36" s="234">
        <f aca="true" t="shared" si="4" ref="C36:H36">SUM(C37:C48)</f>
        <v>171</v>
      </c>
      <c r="D36" s="235">
        <f t="shared" si="4"/>
        <v>47</v>
      </c>
      <c r="E36" s="236">
        <f>SUM(E37:E48)</f>
        <v>148</v>
      </c>
      <c r="F36" s="236">
        <f>SUM(F37:F48)</f>
        <v>6360</v>
      </c>
      <c r="G36" s="248">
        <f t="shared" si="4"/>
        <v>8</v>
      </c>
      <c r="H36" s="248">
        <f t="shared" si="4"/>
        <v>10</v>
      </c>
      <c r="I36" s="248">
        <v>24</v>
      </c>
      <c r="J36" s="248">
        <v>2</v>
      </c>
    </row>
    <row r="37" spans="1:10" ht="23.25">
      <c r="A37" s="220">
        <v>27</v>
      </c>
      <c r="B37" s="221" t="s">
        <v>30</v>
      </c>
      <c r="C37" s="237">
        <v>18</v>
      </c>
      <c r="D37" s="238">
        <v>5</v>
      </c>
      <c r="E37" s="240">
        <v>15</v>
      </c>
      <c r="F37" s="240">
        <v>640</v>
      </c>
      <c r="G37" s="239" t="s">
        <v>173</v>
      </c>
      <c r="H37" s="239"/>
      <c r="I37" s="239"/>
      <c r="J37" s="239"/>
    </row>
    <row r="38" spans="1:10" ht="23.25">
      <c r="A38" s="220">
        <v>28</v>
      </c>
      <c r="B38" s="221" t="s">
        <v>31</v>
      </c>
      <c r="C38" s="237">
        <v>26</v>
      </c>
      <c r="D38" s="238">
        <v>4</v>
      </c>
      <c r="E38" s="240">
        <v>20</v>
      </c>
      <c r="F38" s="240">
        <v>800</v>
      </c>
      <c r="G38" s="239">
        <v>2</v>
      </c>
      <c r="H38" s="239"/>
      <c r="I38" s="239" t="s">
        <v>174</v>
      </c>
      <c r="J38" s="239"/>
    </row>
    <row r="39" spans="1:10" ht="23.25">
      <c r="A39" s="220">
        <v>29</v>
      </c>
      <c r="B39" s="221" t="s">
        <v>32</v>
      </c>
      <c r="C39" s="237">
        <v>12</v>
      </c>
      <c r="D39" s="238">
        <v>7</v>
      </c>
      <c r="E39" s="240">
        <v>10</v>
      </c>
      <c r="F39" s="240">
        <v>440</v>
      </c>
      <c r="G39" s="239" t="s">
        <v>173</v>
      </c>
      <c r="H39" s="239"/>
      <c r="I39" s="239"/>
      <c r="J39" s="239"/>
    </row>
    <row r="40" spans="1:10" ht="23.25">
      <c r="A40" s="220">
        <v>30</v>
      </c>
      <c r="B40" s="221" t="s">
        <v>33</v>
      </c>
      <c r="C40" s="237">
        <v>13</v>
      </c>
      <c r="D40" s="238">
        <v>5</v>
      </c>
      <c r="E40" s="240">
        <v>15</v>
      </c>
      <c r="F40" s="240">
        <v>720</v>
      </c>
      <c r="G40" s="239">
        <v>2</v>
      </c>
      <c r="H40" s="239">
        <v>5</v>
      </c>
      <c r="I40" s="239"/>
      <c r="J40" s="239"/>
    </row>
    <row r="41" spans="1:10" ht="23.25">
      <c r="A41" s="220">
        <v>31</v>
      </c>
      <c r="B41" s="221" t="s">
        <v>34</v>
      </c>
      <c r="C41" s="237">
        <v>7</v>
      </c>
      <c r="D41" s="238">
        <v>4</v>
      </c>
      <c r="E41" s="240">
        <v>5</v>
      </c>
      <c r="F41" s="240">
        <v>200</v>
      </c>
      <c r="G41" s="239" t="s">
        <v>173</v>
      </c>
      <c r="H41" s="239"/>
      <c r="I41" s="239"/>
      <c r="J41" s="239"/>
    </row>
    <row r="42" spans="1:10" ht="23.25">
      <c r="A42" s="220">
        <v>32</v>
      </c>
      <c r="B42" s="221" t="s">
        <v>35</v>
      </c>
      <c r="C42" s="237">
        <v>14</v>
      </c>
      <c r="D42" s="238">
        <v>2</v>
      </c>
      <c r="E42" s="240">
        <v>8</v>
      </c>
      <c r="F42" s="240">
        <v>320</v>
      </c>
      <c r="G42" s="239" t="s">
        <v>173</v>
      </c>
      <c r="H42" s="239"/>
      <c r="I42" s="239"/>
      <c r="J42" s="239"/>
    </row>
    <row r="43" spans="1:10" ht="23.25">
      <c r="A43" s="220">
        <v>33</v>
      </c>
      <c r="B43" s="221" t="s">
        <v>36</v>
      </c>
      <c r="C43" s="237">
        <v>9</v>
      </c>
      <c r="D43" s="238">
        <v>1</v>
      </c>
      <c r="E43" s="240">
        <v>8</v>
      </c>
      <c r="F43" s="240">
        <v>320</v>
      </c>
      <c r="G43" s="239" t="s">
        <v>173</v>
      </c>
      <c r="H43" s="239"/>
      <c r="I43" s="239"/>
      <c r="J43" s="239"/>
    </row>
    <row r="44" spans="1:10" ht="23.25">
      <c r="A44" s="220">
        <v>34</v>
      </c>
      <c r="B44" s="221" t="s">
        <v>37</v>
      </c>
      <c r="C44" s="237">
        <v>18</v>
      </c>
      <c r="D44" s="238">
        <v>7</v>
      </c>
      <c r="E44" s="240">
        <v>20</v>
      </c>
      <c r="F44" s="240">
        <v>800</v>
      </c>
      <c r="G44" s="239">
        <v>2</v>
      </c>
      <c r="H44" s="239"/>
      <c r="I44" s="239" t="s">
        <v>175</v>
      </c>
      <c r="J44" s="239"/>
    </row>
    <row r="45" spans="1:10" ht="23.25">
      <c r="A45" s="220">
        <v>35</v>
      </c>
      <c r="B45" s="221" t="s">
        <v>38</v>
      </c>
      <c r="C45" s="237">
        <v>20</v>
      </c>
      <c r="D45" s="238">
        <v>3</v>
      </c>
      <c r="E45" s="240">
        <v>20</v>
      </c>
      <c r="F45" s="240">
        <v>800</v>
      </c>
      <c r="G45" s="239" t="s">
        <v>173</v>
      </c>
      <c r="H45" s="239"/>
      <c r="I45" s="239"/>
      <c r="J45" s="239"/>
    </row>
    <row r="46" spans="1:10" ht="23.25">
      <c r="A46" s="220">
        <v>36</v>
      </c>
      <c r="B46" s="221" t="s">
        <v>39</v>
      </c>
      <c r="C46" s="237">
        <v>6</v>
      </c>
      <c r="D46" s="238">
        <v>3</v>
      </c>
      <c r="E46" s="240">
        <v>6</v>
      </c>
      <c r="F46" s="240">
        <v>240</v>
      </c>
      <c r="G46" s="239"/>
      <c r="H46" s="239"/>
      <c r="I46" s="239"/>
      <c r="J46" s="239" t="s">
        <v>167</v>
      </c>
    </row>
    <row r="47" spans="1:10" ht="23.25">
      <c r="A47" s="220">
        <v>37</v>
      </c>
      <c r="B47" s="221" t="s">
        <v>79</v>
      </c>
      <c r="C47" s="237">
        <v>8</v>
      </c>
      <c r="D47" s="238">
        <v>1</v>
      </c>
      <c r="E47" s="240">
        <v>5</v>
      </c>
      <c r="F47" s="240">
        <v>200</v>
      </c>
      <c r="G47" s="239"/>
      <c r="H47" s="239"/>
      <c r="I47" s="239"/>
      <c r="J47" s="239" t="s">
        <v>167</v>
      </c>
    </row>
    <row r="48" spans="1:10" ht="23.25">
      <c r="A48" s="220">
        <v>38</v>
      </c>
      <c r="B48" s="221" t="s">
        <v>28</v>
      </c>
      <c r="C48" s="237">
        <v>20</v>
      </c>
      <c r="D48" s="238">
        <v>5</v>
      </c>
      <c r="E48" s="11">
        <v>16</v>
      </c>
      <c r="F48" s="11">
        <v>880</v>
      </c>
      <c r="G48" s="239">
        <v>2</v>
      </c>
      <c r="H48" s="239">
        <v>5</v>
      </c>
      <c r="I48" s="239"/>
      <c r="J48" s="239"/>
    </row>
    <row r="49" spans="1:10" ht="23.25">
      <c r="A49" s="268" t="s">
        <v>101</v>
      </c>
      <c r="B49" s="268"/>
      <c r="C49" s="241">
        <f aca="true" t="shared" si="5" ref="C49:H49">SUM(C50:C57)</f>
        <v>103</v>
      </c>
      <c r="D49" s="242">
        <f t="shared" si="5"/>
        <v>32</v>
      </c>
      <c r="E49" s="243">
        <f>SUM(E50:E57)</f>
        <v>86</v>
      </c>
      <c r="F49" s="243">
        <f>SUM(F50:F57)</f>
        <v>4200</v>
      </c>
      <c r="G49" s="249">
        <f t="shared" si="5"/>
        <v>0</v>
      </c>
      <c r="H49" s="249">
        <f t="shared" si="5"/>
        <v>0</v>
      </c>
      <c r="I49" s="249">
        <v>45</v>
      </c>
      <c r="J49" s="249">
        <v>2</v>
      </c>
    </row>
    <row r="50" spans="1:10" ht="23.25">
      <c r="A50" s="220">
        <v>39</v>
      </c>
      <c r="B50" s="221" t="s">
        <v>40</v>
      </c>
      <c r="C50" s="237">
        <v>18</v>
      </c>
      <c r="D50" s="238">
        <v>5</v>
      </c>
      <c r="E50" s="240">
        <v>18</v>
      </c>
      <c r="F50" s="240">
        <v>880</v>
      </c>
      <c r="G50" s="239"/>
      <c r="H50" s="239"/>
      <c r="I50" s="239" t="s">
        <v>171</v>
      </c>
      <c r="J50" s="239"/>
    </row>
    <row r="51" spans="1:10" ht="23.25">
      <c r="A51" s="220">
        <v>40</v>
      </c>
      <c r="B51" s="221" t="s">
        <v>41</v>
      </c>
      <c r="C51" s="237">
        <v>25</v>
      </c>
      <c r="D51" s="238">
        <v>6</v>
      </c>
      <c r="E51" s="240">
        <v>20</v>
      </c>
      <c r="F51" s="240">
        <v>1000</v>
      </c>
      <c r="G51" s="239"/>
      <c r="H51" s="239"/>
      <c r="I51" s="239" t="s">
        <v>176</v>
      </c>
      <c r="J51" s="239"/>
    </row>
    <row r="52" spans="1:10" ht="23.25">
      <c r="A52" s="220">
        <v>41</v>
      </c>
      <c r="B52" s="221" t="s">
        <v>42</v>
      </c>
      <c r="C52" s="237">
        <v>15</v>
      </c>
      <c r="D52" s="238">
        <v>5</v>
      </c>
      <c r="E52" s="240">
        <v>10</v>
      </c>
      <c r="F52" s="240">
        <v>520</v>
      </c>
      <c r="G52" s="239"/>
      <c r="H52" s="239"/>
      <c r="I52" s="239"/>
      <c r="J52" s="239" t="s">
        <v>167</v>
      </c>
    </row>
    <row r="53" spans="1:10" ht="23.25">
      <c r="A53" s="220">
        <v>42</v>
      </c>
      <c r="B53" s="221" t="s">
        <v>43</v>
      </c>
      <c r="C53" s="237">
        <v>9</v>
      </c>
      <c r="D53" s="238">
        <v>3</v>
      </c>
      <c r="E53" s="240">
        <v>8</v>
      </c>
      <c r="F53" s="240">
        <v>440</v>
      </c>
      <c r="G53" s="239"/>
      <c r="H53" s="239" t="s">
        <v>170</v>
      </c>
      <c r="I53" s="239"/>
      <c r="J53" s="239"/>
    </row>
    <row r="54" spans="1:10" ht="23.25">
      <c r="A54" s="220">
        <v>43</v>
      </c>
      <c r="B54" s="221" t="s">
        <v>44</v>
      </c>
      <c r="C54" s="237">
        <v>8</v>
      </c>
      <c r="D54" s="238">
        <v>2</v>
      </c>
      <c r="E54" s="240">
        <v>8</v>
      </c>
      <c r="F54" s="240">
        <v>320</v>
      </c>
      <c r="G54" s="239" t="s">
        <v>173</v>
      </c>
      <c r="H54" s="239"/>
      <c r="I54" s="239"/>
      <c r="J54" s="239"/>
    </row>
    <row r="55" spans="1:10" ht="23.25">
      <c r="A55" s="220">
        <v>44</v>
      </c>
      <c r="B55" s="221" t="s">
        <v>45</v>
      </c>
      <c r="C55" s="237">
        <v>7</v>
      </c>
      <c r="D55" s="238">
        <v>3</v>
      </c>
      <c r="E55" s="240">
        <v>4</v>
      </c>
      <c r="F55" s="240">
        <v>200</v>
      </c>
      <c r="G55" s="239"/>
      <c r="H55" s="239"/>
      <c r="I55" s="239"/>
      <c r="J55" s="239" t="s">
        <v>167</v>
      </c>
    </row>
    <row r="56" spans="1:10" ht="23.25">
      <c r="A56" s="220">
        <v>45</v>
      </c>
      <c r="B56" s="221" t="s">
        <v>46</v>
      </c>
      <c r="C56" s="237">
        <v>13</v>
      </c>
      <c r="D56" s="238">
        <v>5</v>
      </c>
      <c r="E56" s="240">
        <v>10</v>
      </c>
      <c r="F56" s="240">
        <v>520</v>
      </c>
      <c r="G56" s="239" t="s">
        <v>173</v>
      </c>
      <c r="H56" s="239"/>
      <c r="I56" s="239"/>
      <c r="J56" s="239"/>
    </row>
    <row r="57" spans="1:10" ht="23.25">
      <c r="A57" s="220">
        <v>46</v>
      </c>
      <c r="B57" s="221" t="s">
        <v>47</v>
      </c>
      <c r="C57" s="237">
        <v>8</v>
      </c>
      <c r="D57" s="238">
        <v>3</v>
      </c>
      <c r="E57" s="240">
        <v>8</v>
      </c>
      <c r="F57" s="240">
        <v>320</v>
      </c>
      <c r="G57" s="239"/>
      <c r="H57" s="239"/>
      <c r="I57" s="239" t="s">
        <v>174</v>
      </c>
      <c r="J57" s="239"/>
    </row>
    <row r="58" spans="1:10" ht="23.25">
      <c r="A58" s="268" t="s">
        <v>102</v>
      </c>
      <c r="B58" s="268"/>
      <c r="C58" s="241">
        <f aca="true" t="shared" si="6" ref="C58:I58">SUM(C59:C67)</f>
        <v>93</v>
      </c>
      <c r="D58" s="242">
        <f t="shared" si="6"/>
        <v>27</v>
      </c>
      <c r="E58" s="243">
        <f>SUM(E59:E67)</f>
        <v>62</v>
      </c>
      <c r="F58" s="243">
        <f>SUM(F59:F67)</f>
        <v>3440</v>
      </c>
      <c r="G58" s="249">
        <f t="shared" si="6"/>
        <v>2</v>
      </c>
      <c r="H58" s="249">
        <f t="shared" si="6"/>
        <v>5</v>
      </c>
      <c r="I58" s="249">
        <f t="shared" si="6"/>
        <v>0</v>
      </c>
      <c r="J58" s="249">
        <v>6</v>
      </c>
    </row>
    <row r="59" spans="1:10" ht="23.25">
      <c r="A59" s="220">
        <v>47</v>
      </c>
      <c r="B59" s="221" t="s">
        <v>48</v>
      </c>
      <c r="C59" s="237">
        <v>11</v>
      </c>
      <c r="D59" s="238">
        <v>3</v>
      </c>
      <c r="E59" s="240">
        <v>5</v>
      </c>
      <c r="F59" s="240">
        <v>320</v>
      </c>
      <c r="G59" s="239"/>
      <c r="H59" s="239"/>
      <c r="I59" s="239"/>
      <c r="J59" s="239" t="s">
        <v>167</v>
      </c>
    </row>
    <row r="60" spans="1:10" ht="23.25">
      <c r="A60" s="220">
        <v>48</v>
      </c>
      <c r="B60" s="221" t="s">
        <v>49</v>
      </c>
      <c r="C60" s="237">
        <v>9</v>
      </c>
      <c r="D60" s="238">
        <v>3</v>
      </c>
      <c r="E60" s="240">
        <v>5</v>
      </c>
      <c r="F60" s="240">
        <v>320</v>
      </c>
      <c r="G60" s="239"/>
      <c r="H60" s="239"/>
      <c r="I60" s="239"/>
      <c r="J60" s="239" t="s">
        <v>167</v>
      </c>
    </row>
    <row r="61" spans="1:10" ht="23.25">
      <c r="A61" s="220">
        <v>49</v>
      </c>
      <c r="B61" s="221" t="s">
        <v>50</v>
      </c>
      <c r="C61" s="237">
        <v>9</v>
      </c>
      <c r="D61" s="238">
        <v>3</v>
      </c>
      <c r="E61" s="240">
        <v>8</v>
      </c>
      <c r="F61" s="240">
        <v>440</v>
      </c>
      <c r="G61" s="239"/>
      <c r="H61" s="239"/>
      <c r="I61" s="239"/>
      <c r="J61" s="239" t="s">
        <v>167</v>
      </c>
    </row>
    <row r="62" spans="1:10" ht="23.25">
      <c r="A62" s="220">
        <v>50</v>
      </c>
      <c r="B62" s="221" t="s">
        <v>51</v>
      </c>
      <c r="C62" s="237">
        <v>12</v>
      </c>
      <c r="D62" s="238">
        <v>3</v>
      </c>
      <c r="E62" s="240">
        <v>5</v>
      </c>
      <c r="F62" s="240">
        <v>320</v>
      </c>
      <c r="G62" s="239" t="s">
        <v>173</v>
      </c>
      <c r="H62" s="239"/>
      <c r="I62" s="239"/>
      <c r="J62" s="239"/>
    </row>
    <row r="63" spans="1:10" ht="23.25">
      <c r="A63" s="220">
        <v>51</v>
      </c>
      <c r="B63" s="221" t="s">
        <v>52</v>
      </c>
      <c r="C63" s="237">
        <v>11</v>
      </c>
      <c r="D63" s="238">
        <v>3</v>
      </c>
      <c r="E63" s="240">
        <v>10</v>
      </c>
      <c r="F63" s="240">
        <v>520</v>
      </c>
      <c r="G63" s="239">
        <v>2</v>
      </c>
      <c r="H63" s="239">
        <v>5</v>
      </c>
      <c r="I63" s="239"/>
      <c r="J63" s="239"/>
    </row>
    <row r="64" spans="1:10" ht="23.25">
      <c r="A64" s="220">
        <v>52</v>
      </c>
      <c r="B64" s="221" t="s">
        <v>53</v>
      </c>
      <c r="C64" s="237">
        <v>9</v>
      </c>
      <c r="D64" s="238">
        <v>3</v>
      </c>
      <c r="E64" s="240">
        <v>8</v>
      </c>
      <c r="F64" s="240">
        <v>440</v>
      </c>
      <c r="G64" s="239" t="s">
        <v>173</v>
      </c>
      <c r="H64" s="239"/>
      <c r="I64" s="239"/>
      <c r="J64" s="239"/>
    </row>
    <row r="65" spans="1:10" ht="23.25">
      <c r="A65" s="220">
        <v>53</v>
      </c>
      <c r="B65" s="221" t="s">
        <v>54</v>
      </c>
      <c r="C65" s="237">
        <v>15</v>
      </c>
      <c r="D65" s="238">
        <v>3</v>
      </c>
      <c r="E65" s="240">
        <v>8</v>
      </c>
      <c r="F65" s="240">
        <v>400</v>
      </c>
      <c r="G65" s="239"/>
      <c r="H65" s="239"/>
      <c r="I65" s="239"/>
      <c r="J65" s="239" t="s">
        <v>167</v>
      </c>
    </row>
    <row r="66" spans="1:10" ht="23.25">
      <c r="A66" s="220">
        <v>54</v>
      </c>
      <c r="B66" s="221" t="s">
        <v>55</v>
      </c>
      <c r="C66" s="237">
        <v>8</v>
      </c>
      <c r="D66" s="238">
        <v>3</v>
      </c>
      <c r="E66" s="240">
        <v>8</v>
      </c>
      <c r="F66" s="240">
        <v>400</v>
      </c>
      <c r="G66" s="239"/>
      <c r="H66" s="239"/>
      <c r="I66" s="239"/>
      <c r="J66" s="239" t="s">
        <v>167</v>
      </c>
    </row>
    <row r="67" spans="1:10" ht="23.25">
      <c r="A67" s="220">
        <v>55</v>
      </c>
      <c r="B67" s="221" t="s">
        <v>56</v>
      </c>
      <c r="C67" s="237">
        <v>9</v>
      </c>
      <c r="D67" s="238">
        <v>3</v>
      </c>
      <c r="E67" s="240">
        <v>5</v>
      </c>
      <c r="F67" s="240">
        <v>280</v>
      </c>
      <c r="G67" s="239"/>
      <c r="H67" s="239"/>
      <c r="I67" s="239"/>
      <c r="J67" s="239" t="s">
        <v>167</v>
      </c>
    </row>
    <row r="68" spans="1:10" ht="23.25">
      <c r="A68" s="268" t="s">
        <v>103</v>
      </c>
      <c r="B68" s="268"/>
      <c r="C68" s="241">
        <f aca="true" t="shared" si="7" ref="C68:H68">SUM(C69:C76)</f>
        <v>62</v>
      </c>
      <c r="D68" s="242">
        <f t="shared" si="7"/>
        <v>22</v>
      </c>
      <c r="E68" s="243">
        <f>SUM(E69:E76)</f>
        <v>31</v>
      </c>
      <c r="F68" s="243">
        <f>SUM(F69:F76)</f>
        <v>1600</v>
      </c>
      <c r="G68" s="249">
        <f t="shared" si="7"/>
        <v>8</v>
      </c>
      <c r="H68" s="249">
        <f t="shared" si="7"/>
        <v>10</v>
      </c>
      <c r="I68" s="249">
        <v>65</v>
      </c>
      <c r="J68" s="249">
        <v>2</v>
      </c>
    </row>
    <row r="69" spans="1:10" ht="23.25">
      <c r="A69" s="220">
        <v>56</v>
      </c>
      <c r="B69" s="221" t="s">
        <v>57</v>
      </c>
      <c r="C69" s="237">
        <v>13</v>
      </c>
      <c r="D69" s="238">
        <v>2</v>
      </c>
      <c r="E69" s="240">
        <v>5</v>
      </c>
      <c r="F69" s="240">
        <v>320</v>
      </c>
      <c r="G69" s="239"/>
      <c r="H69" s="239">
        <v>5</v>
      </c>
      <c r="I69" s="239" t="s">
        <v>174</v>
      </c>
      <c r="J69" s="239"/>
    </row>
    <row r="70" spans="1:10" ht="23.25">
      <c r="A70" s="220">
        <v>57</v>
      </c>
      <c r="B70" s="221" t="s">
        <v>58</v>
      </c>
      <c r="C70" s="237">
        <v>7</v>
      </c>
      <c r="D70" s="238">
        <v>4</v>
      </c>
      <c r="E70" s="240">
        <v>3</v>
      </c>
      <c r="F70" s="240">
        <v>160</v>
      </c>
      <c r="G70" s="239">
        <v>2</v>
      </c>
      <c r="H70" s="239"/>
      <c r="I70" s="239" t="s">
        <v>171</v>
      </c>
      <c r="J70" s="239"/>
    </row>
    <row r="71" spans="1:10" ht="23.25">
      <c r="A71" s="220">
        <v>58</v>
      </c>
      <c r="B71" s="221" t="s">
        <v>59</v>
      </c>
      <c r="C71" s="237">
        <v>8</v>
      </c>
      <c r="D71" s="238">
        <v>2</v>
      </c>
      <c r="E71" s="240">
        <v>5</v>
      </c>
      <c r="F71" s="240">
        <v>240</v>
      </c>
      <c r="G71" s="239">
        <v>2</v>
      </c>
      <c r="H71" s="239"/>
      <c r="I71" s="239" t="s">
        <v>174</v>
      </c>
      <c r="J71" s="239"/>
    </row>
    <row r="72" spans="1:10" ht="23.25">
      <c r="A72" s="220">
        <v>59</v>
      </c>
      <c r="B72" s="221" t="s">
        <v>60</v>
      </c>
      <c r="C72" s="237">
        <v>8</v>
      </c>
      <c r="D72" s="238">
        <v>3</v>
      </c>
      <c r="E72" s="240">
        <v>4</v>
      </c>
      <c r="F72" s="240">
        <v>160</v>
      </c>
      <c r="G72" s="239">
        <v>2</v>
      </c>
      <c r="H72" s="239"/>
      <c r="I72" s="239" t="s">
        <v>171</v>
      </c>
      <c r="J72" s="239"/>
    </row>
    <row r="73" spans="1:10" ht="23.25">
      <c r="A73" s="220">
        <v>60</v>
      </c>
      <c r="B73" s="221" t="s">
        <v>61</v>
      </c>
      <c r="C73" s="237">
        <v>10</v>
      </c>
      <c r="D73" s="238">
        <v>3</v>
      </c>
      <c r="E73" s="240">
        <v>5</v>
      </c>
      <c r="F73" s="240">
        <v>240</v>
      </c>
      <c r="G73" s="239"/>
      <c r="H73" s="239"/>
      <c r="I73" s="239" t="s">
        <v>174</v>
      </c>
      <c r="J73" s="239"/>
    </row>
    <row r="74" spans="1:10" ht="23.25">
      <c r="A74" s="220">
        <v>61</v>
      </c>
      <c r="B74" s="221" t="s">
        <v>62</v>
      </c>
      <c r="C74" s="237">
        <v>3</v>
      </c>
      <c r="D74" s="238">
        <v>2</v>
      </c>
      <c r="E74" s="240">
        <v>1</v>
      </c>
      <c r="F74" s="240">
        <v>40</v>
      </c>
      <c r="G74" s="239"/>
      <c r="H74" s="239"/>
      <c r="I74" s="239"/>
      <c r="J74" s="239" t="s">
        <v>167</v>
      </c>
    </row>
    <row r="75" spans="1:10" ht="23.25">
      <c r="A75" s="220">
        <v>62</v>
      </c>
      <c r="B75" s="221" t="s">
        <v>63</v>
      </c>
      <c r="C75" s="237">
        <v>3</v>
      </c>
      <c r="D75" s="238">
        <v>3</v>
      </c>
      <c r="E75" s="240">
        <v>2</v>
      </c>
      <c r="F75" s="240">
        <v>80</v>
      </c>
      <c r="G75" s="239"/>
      <c r="H75" s="239"/>
      <c r="I75" s="239"/>
      <c r="J75" s="239" t="s">
        <v>167</v>
      </c>
    </row>
    <row r="76" spans="1:10" ht="23.25">
      <c r="A76" s="220">
        <v>63</v>
      </c>
      <c r="B76" s="221" t="s">
        <v>10</v>
      </c>
      <c r="C76" s="237">
        <v>10</v>
      </c>
      <c r="D76" s="238">
        <v>3</v>
      </c>
      <c r="E76" s="11">
        <v>6</v>
      </c>
      <c r="F76" s="11">
        <v>360</v>
      </c>
      <c r="G76" s="239">
        <v>2</v>
      </c>
      <c r="H76" s="239">
        <v>5</v>
      </c>
      <c r="I76" s="239"/>
      <c r="J76" s="239"/>
    </row>
    <row r="77" spans="1:10" ht="23.25">
      <c r="A77" s="268" t="s">
        <v>104</v>
      </c>
      <c r="B77" s="268"/>
      <c r="C77" s="241">
        <f aca="true" t="shared" si="8" ref="C77:H77">SUM(C78:C86)</f>
        <v>94</v>
      </c>
      <c r="D77" s="242">
        <f t="shared" si="8"/>
        <v>27</v>
      </c>
      <c r="E77" s="243">
        <f>SUM(E78:E86)</f>
        <v>50</v>
      </c>
      <c r="F77" s="243">
        <f>SUM(F78:F86)</f>
        <v>2560</v>
      </c>
      <c r="G77" s="249">
        <f t="shared" si="8"/>
        <v>8</v>
      </c>
      <c r="H77" s="249">
        <f t="shared" si="8"/>
        <v>20</v>
      </c>
      <c r="I77" s="249">
        <v>5</v>
      </c>
      <c r="J77" s="249">
        <v>1</v>
      </c>
    </row>
    <row r="78" spans="1:10" ht="23.25">
      <c r="A78" s="220">
        <v>64</v>
      </c>
      <c r="B78" s="221" t="s">
        <v>64</v>
      </c>
      <c r="C78" s="237">
        <v>8</v>
      </c>
      <c r="D78" s="238">
        <v>2</v>
      </c>
      <c r="E78" s="240">
        <v>3</v>
      </c>
      <c r="F78" s="240">
        <v>160</v>
      </c>
      <c r="G78" s="239"/>
      <c r="H78" s="239" t="s">
        <v>170</v>
      </c>
      <c r="I78" s="239"/>
      <c r="J78" s="239"/>
    </row>
    <row r="79" spans="1:10" ht="23.25">
      <c r="A79" s="220">
        <v>65</v>
      </c>
      <c r="B79" s="221" t="s">
        <v>65</v>
      </c>
      <c r="C79" s="237">
        <v>8</v>
      </c>
      <c r="D79" s="238">
        <v>2</v>
      </c>
      <c r="E79" s="240">
        <v>5</v>
      </c>
      <c r="F79" s="240">
        <v>240</v>
      </c>
      <c r="G79" s="239">
        <v>2</v>
      </c>
      <c r="H79" s="239">
        <v>5</v>
      </c>
      <c r="I79" s="239"/>
      <c r="J79" s="239"/>
    </row>
    <row r="80" spans="1:10" ht="23.25">
      <c r="A80" s="220">
        <v>66</v>
      </c>
      <c r="B80" s="221" t="s">
        <v>66</v>
      </c>
      <c r="C80" s="237">
        <v>23</v>
      </c>
      <c r="D80" s="238">
        <v>5</v>
      </c>
      <c r="E80" s="240">
        <v>15</v>
      </c>
      <c r="F80" s="240">
        <v>760</v>
      </c>
      <c r="G80" s="239"/>
      <c r="H80" s="239" t="s">
        <v>170</v>
      </c>
      <c r="I80" s="239"/>
      <c r="J80" s="239"/>
    </row>
    <row r="81" spans="1:10" ht="23.25">
      <c r="A81" s="220">
        <v>67</v>
      </c>
      <c r="B81" s="221" t="s">
        <v>67</v>
      </c>
      <c r="C81" s="237">
        <v>3</v>
      </c>
      <c r="D81" s="238">
        <v>2</v>
      </c>
      <c r="E81" s="240">
        <v>1</v>
      </c>
      <c r="F81" s="240">
        <v>40</v>
      </c>
      <c r="G81" s="239"/>
      <c r="H81" s="239"/>
      <c r="I81" s="239"/>
      <c r="J81" s="239" t="s">
        <v>167</v>
      </c>
    </row>
    <row r="82" spans="1:10" ht="23.25">
      <c r="A82" s="220">
        <v>68</v>
      </c>
      <c r="B82" s="221" t="s">
        <v>68</v>
      </c>
      <c r="C82" s="237">
        <v>5</v>
      </c>
      <c r="D82" s="238">
        <v>2</v>
      </c>
      <c r="E82" s="240">
        <v>2</v>
      </c>
      <c r="F82" s="240">
        <v>80</v>
      </c>
      <c r="G82" s="239"/>
      <c r="H82" s="239" t="s">
        <v>170</v>
      </c>
      <c r="I82" s="239"/>
      <c r="J82" s="239"/>
    </row>
    <row r="83" spans="1:10" ht="23.25">
      <c r="A83" s="220">
        <v>69</v>
      </c>
      <c r="B83" s="221" t="s">
        <v>69</v>
      </c>
      <c r="C83" s="237">
        <v>18</v>
      </c>
      <c r="D83" s="238">
        <v>3</v>
      </c>
      <c r="E83" s="240">
        <v>8</v>
      </c>
      <c r="F83" s="240">
        <v>440</v>
      </c>
      <c r="G83" s="239">
        <v>2</v>
      </c>
      <c r="H83" s="239">
        <v>5</v>
      </c>
      <c r="I83" s="239"/>
      <c r="J83" s="239"/>
    </row>
    <row r="84" spans="1:10" ht="23.25">
      <c r="A84" s="220">
        <v>70</v>
      </c>
      <c r="B84" s="221" t="s">
        <v>70</v>
      </c>
      <c r="C84" s="237">
        <v>8</v>
      </c>
      <c r="D84" s="238">
        <v>3</v>
      </c>
      <c r="E84" s="240">
        <v>2</v>
      </c>
      <c r="F84" s="240">
        <v>120</v>
      </c>
      <c r="G84" s="239"/>
      <c r="H84" s="239" t="s">
        <v>170</v>
      </c>
      <c r="I84" s="239"/>
      <c r="J84" s="239"/>
    </row>
    <row r="85" spans="1:10" ht="23.25">
      <c r="A85" s="220">
        <v>71</v>
      </c>
      <c r="B85" s="221" t="s">
        <v>71</v>
      </c>
      <c r="C85" s="237">
        <v>10</v>
      </c>
      <c r="D85" s="238">
        <v>4</v>
      </c>
      <c r="E85" s="240">
        <v>6</v>
      </c>
      <c r="F85" s="240">
        <v>320</v>
      </c>
      <c r="G85" s="239">
        <v>2</v>
      </c>
      <c r="H85" s="239">
        <v>5</v>
      </c>
      <c r="I85" s="239"/>
      <c r="J85" s="239"/>
    </row>
    <row r="86" spans="1:10" ht="23.25">
      <c r="A86" s="220">
        <v>72</v>
      </c>
      <c r="B86" s="221" t="s">
        <v>74</v>
      </c>
      <c r="C86" s="237">
        <v>11</v>
      </c>
      <c r="D86" s="238">
        <v>4</v>
      </c>
      <c r="E86" s="240">
        <v>8</v>
      </c>
      <c r="F86" s="240">
        <v>400</v>
      </c>
      <c r="G86" s="239">
        <v>2</v>
      </c>
      <c r="H86" s="239">
        <v>5</v>
      </c>
      <c r="I86" s="239" t="s">
        <v>170</v>
      </c>
      <c r="J86" s="239"/>
    </row>
    <row r="87" spans="1:10" ht="23.25">
      <c r="A87" s="268" t="s">
        <v>105</v>
      </c>
      <c r="B87" s="268"/>
      <c r="C87" s="241">
        <f aca="true" t="shared" si="9" ref="C87:I87">SUM(C88:C92)</f>
        <v>56</v>
      </c>
      <c r="D87" s="242">
        <f t="shared" si="9"/>
        <v>21</v>
      </c>
      <c r="E87" s="243">
        <f>SUM(E88:E92)</f>
        <v>22</v>
      </c>
      <c r="F87" s="243">
        <f>SUM(F88:F92)</f>
        <v>1160</v>
      </c>
      <c r="G87" s="249">
        <f t="shared" si="9"/>
        <v>2</v>
      </c>
      <c r="H87" s="249">
        <f t="shared" si="9"/>
        <v>5</v>
      </c>
      <c r="I87" s="249">
        <f t="shared" si="9"/>
        <v>0</v>
      </c>
      <c r="J87" s="249">
        <v>3</v>
      </c>
    </row>
    <row r="88" spans="1:10" ht="23.25">
      <c r="A88" s="223" t="s">
        <v>131</v>
      </c>
      <c r="B88" s="224" t="s">
        <v>134</v>
      </c>
      <c r="C88" s="11">
        <v>13</v>
      </c>
      <c r="D88" s="244">
        <v>4</v>
      </c>
      <c r="E88" s="240">
        <v>4</v>
      </c>
      <c r="F88" s="240">
        <v>440</v>
      </c>
      <c r="G88" s="8"/>
      <c r="H88" s="8"/>
      <c r="I88" s="8"/>
      <c r="J88" s="239" t="s">
        <v>167</v>
      </c>
    </row>
    <row r="89" spans="1:10" ht="23.25">
      <c r="A89" s="223" t="s">
        <v>132</v>
      </c>
      <c r="B89" s="224" t="s">
        <v>135</v>
      </c>
      <c r="C89" s="11">
        <v>12</v>
      </c>
      <c r="D89" s="244">
        <v>4</v>
      </c>
      <c r="E89" s="240">
        <v>4</v>
      </c>
      <c r="F89" s="240">
        <v>200</v>
      </c>
      <c r="G89" s="8"/>
      <c r="H89" s="8"/>
      <c r="I89" s="8"/>
      <c r="J89" s="239" t="s">
        <v>167</v>
      </c>
    </row>
    <row r="90" spans="1:10" ht="23.25">
      <c r="A90" s="223" t="s">
        <v>133</v>
      </c>
      <c r="B90" s="224" t="s">
        <v>136</v>
      </c>
      <c r="C90" s="11">
        <v>8</v>
      </c>
      <c r="D90" s="244">
        <v>4</v>
      </c>
      <c r="E90" s="240">
        <v>4</v>
      </c>
      <c r="F90" s="240">
        <v>200</v>
      </c>
      <c r="G90" s="8"/>
      <c r="H90" s="8"/>
      <c r="I90" s="8"/>
      <c r="J90" s="239" t="s">
        <v>167</v>
      </c>
    </row>
    <row r="91" spans="1:10" ht="23.25">
      <c r="A91" s="223" t="s">
        <v>137</v>
      </c>
      <c r="B91" s="224" t="s">
        <v>138</v>
      </c>
      <c r="C91" s="11">
        <v>16</v>
      </c>
      <c r="D91" s="244">
        <v>4</v>
      </c>
      <c r="E91" s="240">
        <v>8</v>
      </c>
      <c r="F91" s="240">
        <v>200</v>
      </c>
      <c r="G91" s="8"/>
      <c r="H91" s="8" t="s">
        <v>170</v>
      </c>
      <c r="I91" s="8"/>
      <c r="J91" s="8"/>
    </row>
    <row r="92" spans="1:10" ht="23.25">
      <c r="A92" s="220">
        <v>77</v>
      </c>
      <c r="B92" s="221" t="s">
        <v>77</v>
      </c>
      <c r="C92" s="237">
        <v>7</v>
      </c>
      <c r="D92" s="238">
        <v>5</v>
      </c>
      <c r="E92" s="240">
        <v>2</v>
      </c>
      <c r="F92" s="240">
        <v>120</v>
      </c>
      <c r="G92" s="239">
        <v>2</v>
      </c>
      <c r="H92" s="239">
        <v>5</v>
      </c>
      <c r="I92" s="239"/>
      <c r="J92" s="239"/>
    </row>
  </sheetData>
  <sheetProtection/>
  <mergeCells count="17">
    <mergeCell ref="C4:C5"/>
    <mergeCell ref="D4:D5"/>
    <mergeCell ref="A1:J1"/>
    <mergeCell ref="G4:J4"/>
    <mergeCell ref="A36:B36"/>
    <mergeCell ref="A2:J2"/>
    <mergeCell ref="E4:F4"/>
    <mergeCell ref="A4:B5"/>
    <mergeCell ref="A6:B6"/>
    <mergeCell ref="A7:B7"/>
    <mergeCell ref="A17:B17"/>
    <mergeCell ref="A27:B27"/>
    <mergeCell ref="A49:B49"/>
    <mergeCell ref="A58:B58"/>
    <mergeCell ref="A68:B68"/>
    <mergeCell ref="A77:B77"/>
    <mergeCell ref="A87:B87"/>
  </mergeCells>
  <printOptions horizontalCentered="1"/>
  <pageMargins left="0.16" right="0.15" top="0.16" bottom="0.16" header="0.3" footer="0.3"/>
  <pageSetup horizontalDpi="600" verticalDpi="600" orientation="portrait" paperSize="9" scale="65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99"/>
  <sheetViews>
    <sheetView view="pageBreakPreview" zoomScale="6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:H93"/>
    </sheetView>
  </sheetViews>
  <sheetFormatPr defaultColWidth="9.140625" defaultRowHeight="15"/>
  <cols>
    <col min="1" max="1" width="4.421875" style="23" bestFit="1" customWidth="1"/>
    <col min="2" max="2" width="18.140625" style="23" bestFit="1" customWidth="1"/>
    <col min="3" max="3" width="13.7109375" style="100" customWidth="1"/>
    <col min="4" max="4" width="15.140625" style="100" bestFit="1" customWidth="1"/>
    <col min="5" max="5" width="11.57421875" style="101" customWidth="1"/>
    <col min="6" max="6" width="17.00390625" style="100" customWidth="1"/>
    <col min="7" max="7" width="12.8515625" style="101" customWidth="1"/>
    <col min="8" max="8" width="19.57421875" style="24" customWidth="1"/>
    <col min="9" max="16384" width="9.140625" style="30" customWidth="1"/>
  </cols>
  <sheetData>
    <row r="1" spans="1:29" s="18" customFormat="1" ht="23.25">
      <c r="A1" s="278" t="s">
        <v>130</v>
      </c>
      <c r="B1" s="278"/>
      <c r="C1" s="278"/>
      <c r="D1" s="278"/>
      <c r="E1" s="278"/>
      <c r="F1" s="278"/>
      <c r="G1" s="278"/>
      <c r="H1" s="278"/>
      <c r="I1" s="278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s="20" customFormat="1" ht="26.25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s="18" customFormat="1" ht="23.25">
      <c r="A3" s="278" t="s">
        <v>107</v>
      </c>
      <c r="B3" s="278"/>
      <c r="C3" s="278"/>
      <c r="D3" s="278"/>
      <c r="E3" s="278"/>
      <c r="F3" s="278"/>
      <c r="G3" s="278"/>
      <c r="H3" s="278"/>
      <c r="I3" s="278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18" customFormat="1" ht="4.5" customHeight="1" thickBot="1">
      <c r="A4" s="109"/>
      <c r="B4" s="109"/>
      <c r="C4" s="109"/>
      <c r="D4" s="109"/>
      <c r="E4" s="109"/>
      <c r="F4" s="109"/>
      <c r="G4" s="109"/>
      <c r="H4" s="109"/>
      <c r="I4" s="109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8" s="31" customFormat="1" ht="27" customHeight="1" thickBot="1">
      <c r="A5" s="283" t="s">
        <v>91</v>
      </c>
      <c r="B5" s="284"/>
      <c r="C5" s="287" t="s">
        <v>144</v>
      </c>
      <c r="D5" s="288"/>
      <c r="E5" s="288"/>
      <c r="F5" s="289"/>
      <c r="G5" s="289"/>
      <c r="H5" s="290"/>
    </row>
    <row r="6" spans="1:8" ht="33.75" customHeight="1" thickBot="1">
      <c r="A6" s="285"/>
      <c r="B6" s="286"/>
      <c r="C6" s="106" t="s">
        <v>0</v>
      </c>
      <c r="D6" s="213" t="s">
        <v>152</v>
      </c>
      <c r="E6" s="107" t="s">
        <v>1</v>
      </c>
      <c r="F6" s="213" t="s">
        <v>153</v>
      </c>
      <c r="G6" s="107" t="s">
        <v>1</v>
      </c>
      <c r="H6" s="105" t="s">
        <v>2</v>
      </c>
    </row>
    <row r="7" spans="1:8" ht="27" thickBot="1">
      <c r="A7" s="291" t="s">
        <v>96</v>
      </c>
      <c r="B7" s="292"/>
      <c r="C7" s="72">
        <f>+C88+C78+C69+C59+C50+C37+C28+C18+C8</f>
        <v>886</v>
      </c>
      <c r="D7" s="73">
        <f>+D88+D78+D69+D59+D50+D37+D28+D18+D8</f>
        <v>0</v>
      </c>
      <c r="E7" s="74">
        <f>+D7*100/C7</f>
        <v>0</v>
      </c>
      <c r="F7" s="73">
        <f>+F88+F78+F69+F59+F50+F37+F28+F18+F8</f>
        <v>0</v>
      </c>
      <c r="G7" s="74">
        <f>+F7*100/C7</f>
        <v>0</v>
      </c>
      <c r="H7" s="75"/>
    </row>
    <row r="8" spans="1:8" s="31" customFormat="1" ht="24" thickBot="1">
      <c r="A8" s="280" t="s">
        <v>97</v>
      </c>
      <c r="B8" s="281"/>
      <c r="C8" s="76">
        <f>SUM(C9:C17)</f>
        <v>86</v>
      </c>
      <c r="D8" s="76">
        <f>SUM(D9:D17)</f>
        <v>0</v>
      </c>
      <c r="E8" s="78">
        <f>+D8*100/C8</f>
        <v>0</v>
      </c>
      <c r="F8" s="76">
        <f>SUM(F9:F17)</f>
        <v>0</v>
      </c>
      <c r="G8" s="78">
        <f>+F8*100/C8</f>
        <v>0</v>
      </c>
      <c r="H8" s="79"/>
    </row>
    <row r="9" spans="1:8" ht="23.25">
      <c r="A9" s="80">
        <v>1</v>
      </c>
      <c r="B9" s="32" t="s">
        <v>3</v>
      </c>
      <c r="C9" s="80">
        <v>12</v>
      </c>
      <c r="D9" s="81"/>
      <c r="E9" s="82">
        <f>+D9*100/C9</f>
        <v>0</v>
      </c>
      <c r="F9" s="80"/>
      <c r="G9" s="82">
        <f>+F9*100/C9</f>
        <v>0</v>
      </c>
      <c r="H9" s="80"/>
    </row>
    <row r="10" spans="1:8" ht="23.25">
      <c r="A10" s="83">
        <v>2</v>
      </c>
      <c r="B10" s="33" t="s">
        <v>4</v>
      </c>
      <c r="C10" s="83">
        <v>8</v>
      </c>
      <c r="D10" s="84"/>
      <c r="E10" s="85">
        <f aca="true" t="shared" si="0" ref="E10:E17">+D10*100/C10</f>
        <v>0</v>
      </c>
      <c r="F10" s="83"/>
      <c r="G10" s="85">
        <f>+F10*100/C10</f>
        <v>0</v>
      </c>
      <c r="H10" s="83"/>
    </row>
    <row r="11" spans="1:8" ht="23.25">
      <c r="A11" s="83">
        <v>3</v>
      </c>
      <c r="B11" s="33" t="s">
        <v>5</v>
      </c>
      <c r="C11" s="83">
        <v>6</v>
      </c>
      <c r="D11" s="84"/>
      <c r="E11" s="85">
        <f t="shared" si="0"/>
        <v>0</v>
      </c>
      <c r="F11" s="83"/>
      <c r="G11" s="85">
        <f aca="true" t="shared" si="1" ref="G11:G17">+F11*100/C11</f>
        <v>0</v>
      </c>
      <c r="H11" s="83"/>
    </row>
    <row r="12" spans="1:8" ht="23.25">
      <c r="A12" s="83">
        <v>4</v>
      </c>
      <c r="B12" s="33" t="s">
        <v>6</v>
      </c>
      <c r="C12" s="83">
        <v>7</v>
      </c>
      <c r="D12" s="84"/>
      <c r="E12" s="85">
        <f t="shared" si="0"/>
        <v>0</v>
      </c>
      <c r="F12" s="83"/>
      <c r="G12" s="85">
        <f t="shared" si="1"/>
        <v>0</v>
      </c>
      <c r="H12" s="83"/>
    </row>
    <row r="13" spans="1:8" ht="23.25">
      <c r="A13" s="83">
        <v>5</v>
      </c>
      <c r="B13" s="33" t="s">
        <v>7</v>
      </c>
      <c r="C13" s="83">
        <v>11</v>
      </c>
      <c r="D13" s="84"/>
      <c r="E13" s="85">
        <f t="shared" si="0"/>
        <v>0</v>
      </c>
      <c r="F13" s="83"/>
      <c r="G13" s="85">
        <f t="shared" si="1"/>
        <v>0</v>
      </c>
      <c r="H13" s="83"/>
    </row>
    <row r="14" spans="1:8" ht="23.25">
      <c r="A14" s="83">
        <v>6</v>
      </c>
      <c r="B14" s="33" t="s">
        <v>8</v>
      </c>
      <c r="C14" s="83">
        <v>13</v>
      </c>
      <c r="D14" s="84"/>
      <c r="E14" s="85">
        <f t="shared" si="0"/>
        <v>0</v>
      </c>
      <c r="F14" s="83"/>
      <c r="G14" s="85">
        <f t="shared" si="1"/>
        <v>0</v>
      </c>
      <c r="H14" s="83"/>
    </row>
    <row r="15" spans="1:8" ht="23.25">
      <c r="A15" s="83">
        <v>7</v>
      </c>
      <c r="B15" s="33" t="s">
        <v>9</v>
      </c>
      <c r="C15" s="83">
        <v>6</v>
      </c>
      <c r="D15" s="84"/>
      <c r="E15" s="85">
        <f t="shared" si="0"/>
        <v>0</v>
      </c>
      <c r="F15" s="83"/>
      <c r="G15" s="85">
        <f t="shared" si="1"/>
        <v>0</v>
      </c>
      <c r="H15" s="83"/>
    </row>
    <row r="16" spans="1:8" ht="23.25">
      <c r="A16" s="83">
        <v>8</v>
      </c>
      <c r="B16" s="33" t="s">
        <v>78</v>
      </c>
      <c r="C16" s="83">
        <v>16</v>
      </c>
      <c r="D16" s="84"/>
      <c r="E16" s="85">
        <f t="shared" si="0"/>
        <v>0</v>
      </c>
      <c r="F16" s="83"/>
      <c r="G16" s="85">
        <f t="shared" si="1"/>
        <v>0</v>
      </c>
      <c r="H16" s="83"/>
    </row>
    <row r="17" spans="1:8" ht="24" thickBot="1">
      <c r="A17" s="83">
        <v>9</v>
      </c>
      <c r="B17" s="87" t="s">
        <v>11</v>
      </c>
      <c r="C17" s="86">
        <v>7</v>
      </c>
      <c r="D17" s="88"/>
      <c r="E17" s="89">
        <f t="shared" si="0"/>
        <v>0</v>
      </c>
      <c r="F17" s="83"/>
      <c r="G17" s="85">
        <f t="shared" si="1"/>
        <v>0</v>
      </c>
      <c r="H17" s="83"/>
    </row>
    <row r="18" spans="1:8" ht="24" thickBot="1">
      <c r="A18" s="282" t="s">
        <v>98</v>
      </c>
      <c r="B18" s="282"/>
      <c r="C18" s="90">
        <f>SUM(C19:C27)</f>
        <v>70</v>
      </c>
      <c r="D18" s="90">
        <f>SUM(D19:D27)</f>
        <v>0</v>
      </c>
      <c r="E18" s="78">
        <f>+D18*100/C18</f>
        <v>0</v>
      </c>
      <c r="F18" s="90">
        <f>SUM(F19:F27)</f>
        <v>0</v>
      </c>
      <c r="G18" s="78">
        <f aca="true" t="shared" si="2" ref="G18:G36">+F19*100/C19</f>
        <v>0</v>
      </c>
      <c r="H18" s="79"/>
    </row>
    <row r="19" spans="1:8" ht="23.25">
      <c r="A19" s="91">
        <v>10</v>
      </c>
      <c r="B19" s="92" t="s">
        <v>12</v>
      </c>
      <c r="C19" s="91">
        <v>10</v>
      </c>
      <c r="D19" s="93"/>
      <c r="E19" s="94">
        <f>+D19*100/C19</f>
        <v>0</v>
      </c>
      <c r="F19" s="91"/>
      <c r="G19" s="82">
        <f t="shared" si="2"/>
        <v>0</v>
      </c>
      <c r="H19" s="91"/>
    </row>
    <row r="20" spans="1:8" ht="23.25">
      <c r="A20" s="83">
        <v>11</v>
      </c>
      <c r="B20" s="33" t="s">
        <v>13</v>
      </c>
      <c r="C20" s="83">
        <v>11</v>
      </c>
      <c r="D20" s="84"/>
      <c r="E20" s="85">
        <f aca="true" t="shared" si="3" ref="E20:E27">+D20*100/C20</f>
        <v>0</v>
      </c>
      <c r="F20" s="83"/>
      <c r="G20" s="85">
        <f t="shared" si="2"/>
        <v>0</v>
      </c>
      <c r="H20" s="83"/>
    </row>
    <row r="21" spans="1:8" ht="23.25">
      <c r="A21" s="83">
        <v>12</v>
      </c>
      <c r="B21" s="33" t="s">
        <v>14</v>
      </c>
      <c r="C21" s="83">
        <v>10</v>
      </c>
      <c r="D21" s="84"/>
      <c r="E21" s="85">
        <f t="shared" si="3"/>
        <v>0</v>
      </c>
      <c r="F21" s="83"/>
      <c r="G21" s="85">
        <f t="shared" si="2"/>
        <v>0</v>
      </c>
      <c r="H21" s="83"/>
    </row>
    <row r="22" spans="1:8" ht="23.25">
      <c r="A22" s="83">
        <v>13</v>
      </c>
      <c r="B22" s="33" t="s">
        <v>15</v>
      </c>
      <c r="C22" s="83">
        <v>5</v>
      </c>
      <c r="D22" s="84"/>
      <c r="E22" s="85">
        <f t="shared" si="3"/>
        <v>0</v>
      </c>
      <c r="F22" s="83"/>
      <c r="G22" s="85">
        <f t="shared" si="2"/>
        <v>0</v>
      </c>
      <c r="H22" s="83"/>
    </row>
    <row r="23" spans="1:8" ht="23.25">
      <c r="A23" s="83">
        <v>14</v>
      </c>
      <c r="B23" s="33" t="s">
        <v>16</v>
      </c>
      <c r="C23" s="83">
        <v>4</v>
      </c>
      <c r="D23" s="84"/>
      <c r="E23" s="85">
        <f t="shared" si="3"/>
        <v>0</v>
      </c>
      <c r="F23" s="83"/>
      <c r="G23" s="85">
        <f t="shared" si="2"/>
        <v>0</v>
      </c>
      <c r="H23" s="83"/>
    </row>
    <row r="24" spans="1:8" ht="23.25">
      <c r="A24" s="83">
        <v>15</v>
      </c>
      <c r="B24" s="33" t="s">
        <v>17</v>
      </c>
      <c r="C24" s="83">
        <v>7</v>
      </c>
      <c r="D24" s="84"/>
      <c r="E24" s="85">
        <f t="shared" si="3"/>
        <v>0</v>
      </c>
      <c r="F24" s="83"/>
      <c r="G24" s="85">
        <f t="shared" si="2"/>
        <v>0</v>
      </c>
      <c r="H24" s="83"/>
    </row>
    <row r="25" spans="1:8" ht="23.25">
      <c r="A25" s="83">
        <v>16</v>
      </c>
      <c r="B25" s="33" t="s">
        <v>18</v>
      </c>
      <c r="C25" s="83">
        <v>8</v>
      </c>
      <c r="D25" s="84"/>
      <c r="E25" s="85">
        <f t="shared" si="3"/>
        <v>0</v>
      </c>
      <c r="F25" s="83"/>
      <c r="G25" s="85">
        <f t="shared" si="2"/>
        <v>0</v>
      </c>
      <c r="H25" s="83"/>
    </row>
    <row r="26" spans="1:8" ht="23.25">
      <c r="A26" s="83">
        <v>17</v>
      </c>
      <c r="B26" s="95" t="s">
        <v>19</v>
      </c>
      <c r="C26" s="83">
        <v>6</v>
      </c>
      <c r="D26" s="84"/>
      <c r="E26" s="85">
        <f t="shared" si="3"/>
        <v>0</v>
      </c>
      <c r="F26" s="83"/>
      <c r="G26" s="85">
        <f t="shared" si="2"/>
        <v>0</v>
      </c>
      <c r="H26" s="83"/>
    </row>
    <row r="27" spans="1:8" ht="24" thickBot="1">
      <c r="A27" s="83">
        <v>18</v>
      </c>
      <c r="B27" s="87" t="s">
        <v>20</v>
      </c>
      <c r="C27" s="86">
        <v>9</v>
      </c>
      <c r="D27" s="88"/>
      <c r="E27" s="89">
        <f t="shared" si="3"/>
        <v>0</v>
      </c>
      <c r="F27" s="83"/>
      <c r="G27" s="85">
        <f t="shared" si="2"/>
        <v>0</v>
      </c>
      <c r="H27" s="83"/>
    </row>
    <row r="28" spans="1:8" ht="24" thickBot="1">
      <c r="A28" s="282" t="s">
        <v>99</v>
      </c>
      <c r="B28" s="282"/>
      <c r="C28" s="90">
        <f>SUM(C29:C36)</f>
        <v>151</v>
      </c>
      <c r="D28" s="90">
        <f>SUM(D29:D36)</f>
        <v>0</v>
      </c>
      <c r="E28" s="78">
        <f>+D28*100/C28</f>
        <v>0</v>
      </c>
      <c r="F28" s="90">
        <f>SUM(F29:F36)</f>
        <v>0</v>
      </c>
      <c r="G28" s="78">
        <f t="shared" si="2"/>
        <v>0</v>
      </c>
      <c r="H28" s="79"/>
    </row>
    <row r="29" spans="1:8" ht="23.25">
      <c r="A29" s="91">
        <v>19</v>
      </c>
      <c r="B29" s="92" t="s">
        <v>21</v>
      </c>
      <c r="C29" s="91">
        <v>16</v>
      </c>
      <c r="D29" s="93"/>
      <c r="E29" s="94">
        <f>+D29*100/C29</f>
        <v>0</v>
      </c>
      <c r="F29" s="91"/>
      <c r="G29" s="82">
        <f t="shared" si="2"/>
        <v>0</v>
      </c>
      <c r="H29" s="91"/>
    </row>
    <row r="30" spans="1:8" ht="23.25">
      <c r="A30" s="83">
        <v>20</v>
      </c>
      <c r="B30" s="33" t="s">
        <v>22</v>
      </c>
      <c r="C30" s="83">
        <v>32</v>
      </c>
      <c r="D30" s="84"/>
      <c r="E30" s="85">
        <f aca="true" t="shared" si="4" ref="E30:E36">+D30*100/C30</f>
        <v>0</v>
      </c>
      <c r="F30" s="83"/>
      <c r="G30" s="85">
        <f t="shared" si="2"/>
        <v>0</v>
      </c>
      <c r="H30" s="83"/>
    </row>
    <row r="31" spans="1:8" ht="23.25">
      <c r="A31" s="83">
        <v>21</v>
      </c>
      <c r="B31" s="33" t="s">
        <v>23</v>
      </c>
      <c r="C31" s="83">
        <v>23</v>
      </c>
      <c r="D31" s="84"/>
      <c r="E31" s="85">
        <f t="shared" si="4"/>
        <v>0</v>
      </c>
      <c r="F31" s="83"/>
      <c r="G31" s="85">
        <f t="shared" si="2"/>
        <v>0</v>
      </c>
      <c r="H31" s="83"/>
    </row>
    <row r="32" spans="1:8" ht="23.25">
      <c r="A32" s="83">
        <v>22</v>
      </c>
      <c r="B32" s="33" t="s">
        <v>24</v>
      </c>
      <c r="C32" s="83">
        <v>22</v>
      </c>
      <c r="D32" s="84"/>
      <c r="E32" s="85">
        <f t="shared" si="4"/>
        <v>0</v>
      </c>
      <c r="F32" s="83"/>
      <c r="G32" s="85">
        <f t="shared" si="2"/>
        <v>0</v>
      </c>
      <c r="H32" s="83"/>
    </row>
    <row r="33" spans="1:8" ht="23.25">
      <c r="A33" s="83">
        <v>23</v>
      </c>
      <c r="B33" s="33" t="s">
        <v>25</v>
      </c>
      <c r="C33" s="83">
        <v>17</v>
      </c>
      <c r="D33" s="84"/>
      <c r="E33" s="85">
        <f t="shared" si="4"/>
        <v>0</v>
      </c>
      <c r="F33" s="83"/>
      <c r="G33" s="85">
        <f t="shared" si="2"/>
        <v>0</v>
      </c>
      <c r="H33" s="83"/>
    </row>
    <row r="34" spans="1:8" ht="23.25">
      <c r="A34" s="83">
        <v>24</v>
      </c>
      <c r="B34" s="33" t="s">
        <v>26</v>
      </c>
      <c r="C34" s="83">
        <v>25</v>
      </c>
      <c r="D34" s="84"/>
      <c r="E34" s="85">
        <f t="shared" si="4"/>
        <v>0</v>
      </c>
      <c r="F34" s="83"/>
      <c r="G34" s="85">
        <f t="shared" si="2"/>
        <v>0</v>
      </c>
      <c r="H34" s="83"/>
    </row>
    <row r="35" spans="1:8" ht="23.25">
      <c r="A35" s="83">
        <v>25</v>
      </c>
      <c r="B35" s="33" t="s">
        <v>27</v>
      </c>
      <c r="C35" s="83">
        <v>9</v>
      </c>
      <c r="D35" s="84"/>
      <c r="E35" s="85">
        <f t="shared" si="4"/>
        <v>0</v>
      </c>
      <c r="F35" s="83"/>
      <c r="G35" s="85">
        <f t="shared" si="2"/>
        <v>0</v>
      </c>
      <c r="H35" s="83"/>
    </row>
    <row r="36" spans="1:8" ht="24" thickBot="1">
      <c r="A36" s="97">
        <v>26</v>
      </c>
      <c r="B36" s="34" t="s">
        <v>29</v>
      </c>
      <c r="C36" s="97">
        <v>7</v>
      </c>
      <c r="D36" s="98"/>
      <c r="E36" s="99">
        <f t="shared" si="4"/>
        <v>0</v>
      </c>
      <c r="F36" s="97"/>
      <c r="G36" s="85">
        <f t="shared" si="2"/>
        <v>0</v>
      </c>
      <c r="H36" s="83"/>
    </row>
    <row r="37" spans="1:8" ht="24" thickBot="1">
      <c r="A37" s="282" t="s">
        <v>100</v>
      </c>
      <c r="B37" s="282"/>
      <c r="C37" s="90">
        <f>SUM(C38:C49)</f>
        <v>171</v>
      </c>
      <c r="D37" s="90">
        <f>SUM(D38:D49)</f>
        <v>0</v>
      </c>
      <c r="E37" s="78">
        <f>+D37*100/C37</f>
        <v>0</v>
      </c>
      <c r="F37" s="90">
        <f>SUM(F38:F49)</f>
        <v>0</v>
      </c>
      <c r="G37" s="78">
        <f aca="true" t="shared" si="5" ref="G37:G49">+F39*100/C39</f>
        <v>0</v>
      </c>
      <c r="H37" s="79"/>
    </row>
    <row r="38" spans="1:8" ht="23.25">
      <c r="A38" s="91">
        <v>27</v>
      </c>
      <c r="B38" s="92" t="s">
        <v>30</v>
      </c>
      <c r="C38" s="91">
        <v>18</v>
      </c>
      <c r="D38" s="93"/>
      <c r="E38" s="94">
        <f>+D38*100/C38</f>
        <v>0</v>
      </c>
      <c r="F38" s="91"/>
      <c r="G38" s="82">
        <f t="shared" si="5"/>
        <v>0</v>
      </c>
      <c r="H38" s="91"/>
    </row>
    <row r="39" spans="1:8" ht="23.25">
      <c r="A39" s="83">
        <v>28</v>
      </c>
      <c r="B39" s="33" t="s">
        <v>31</v>
      </c>
      <c r="C39" s="83">
        <v>26</v>
      </c>
      <c r="D39" s="84"/>
      <c r="E39" s="85">
        <f aca="true" t="shared" si="6" ref="E39:E48">+D39*100/C39</f>
        <v>0</v>
      </c>
      <c r="F39" s="83"/>
      <c r="G39" s="85">
        <f t="shared" si="5"/>
        <v>0</v>
      </c>
      <c r="H39" s="83"/>
    </row>
    <row r="40" spans="1:8" ht="23.25">
      <c r="A40" s="83">
        <v>29</v>
      </c>
      <c r="B40" s="33" t="s">
        <v>32</v>
      </c>
      <c r="C40" s="83">
        <v>12</v>
      </c>
      <c r="D40" s="84"/>
      <c r="E40" s="85">
        <f t="shared" si="6"/>
        <v>0</v>
      </c>
      <c r="F40" s="83"/>
      <c r="G40" s="85">
        <f t="shared" si="5"/>
        <v>0</v>
      </c>
      <c r="H40" s="83"/>
    </row>
    <row r="41" spans="1:8" ht="23.25">
      <c r="A41" s="83">
        <v>30</v>
      </c>
      <c r="B41" s="33" t="s">
        <v>33</v>
      </c>
      <c r="C41" s="83">
        <v>13</v>
      </c>
      <c r="D41" s="84"/>
      <c r="E41" s="85">
        <f t="shared" si="6"/>
        <v>0</v>
      </c>
      <c r="F41" s="83"/>
      <c r="G41" s="85">
        <f t="shared" si="5"/>
        <v>0</v>
      </c>
      <c r="H41" s="83"/>
    </row>
    <row r="42" spans="1:8" ht="23.25">
      <c r="A42" s="83">
        <v>31</v>
      </c>
      <c r="B42" s="33" t="s">
        <v>34</v>
      </c>
      <c r="C42" s="83">
        <v>7</v>
      </c>
      <c r="D42" s="84"/>
      <c r="E42" s="85">
        <f t="shared" si="6"/>
        <v>0</v>
      </c>
      <c r="F42" s="83"/>
      <c r="G42" s="85">
        <f t="shared" si="5"/>
        <v>0</v>
      </c>
      <c r="H42" s="83"/>
    </row>
    <row r="43" spans="1:8" ht="23.25">
      <c r="A43" s="83">
        <v>32</v>
      </c>
      <c r="B43" s="33" t="s">
        <v>35</v>
      </c>
      <c r="C43" s="83">
        <v>14</v>
      </c>
      <c r="D43" s="84"/>
      <c r="E43" s="85">
        <f t="shared" si="6"/>
        <v>0</v>
      </c>
      <c r="F43" s="83"/>
      <c r="G43" s="85">
        <f t="shared" si="5"/>
        <v>0</v>
      </c>
      <c r="H43" s="83"/>
    </row>
    <row r="44" spans="1:8" ht="23.25">
      <c r="A44" s="83">
        <v>33</v>
      </c>
      <c r="B44" s="33" t="s">
        <v>36</v>
      </c>
      <c r="C44" s="83">
        <v>9</v>
      </c>
      <c r="D44" s="84"/>
      <c r="E44" s="85">
        <f t="shared" si="6"/>
        <v>0</v>
      </c>
      <c r="F44" s="83"/>
      <c r="G44" s="85">
        <f t="shared" si="5"/>
        <v>0</v>
      </c>
      <c r="H44" s="83"/>
    </row>
    <row r="45" spans="1:8" ht="23.25">
      <c r="A45" s="83">
        <v>34</v>
      </c>
      <c r="B45" s="33" t="s">
        <v>37</v>
      </c>
      <c r="C45" s="83">
        <v>18</v>
      </c>
      <c r="D45" s="84"/>
      <c r="E45" s="85">
        <f t="shared" si="6"/>
        <v>0</v>
      </c>
      <c r="F45" s="83"/>
      <c r="G45" s="85">
        <f t="shared" si="5"/>
        <v>0</v>
      </c>
      <c r="H45" s="83"/>
    </row>
    <row r="46" spans="1:8" ht="23.25">
      <c r="A46" s="83">
        <v>35</v>
      </c>
      <c r="B46" s="33" t="s">
        <v>38</v>
      </c>
      <c r="C46" s="83">
        <v>20</v>
      </c>
      <c r="D46" s="84"/>
      <c r="E46" s="85">
        <f t="shared" si="6"/>
        <v>0</v>
      </c>
      <c r="F46" s="83"/>
      <c r="G46" s="85">
        <f t="shared" si="5"/>
        <v>0</v>
      </c>
      <c r="H46" s="83"/>
    </row>
    <row r="47" spans="1:8" ht="23.25">
      <c r="A47" s="83">
        <v>36</v>
      </c>
      <c r="B47" s="33" t="s">
        <v>39</v>
      </c>
      <c r="C47" s="83">
        <v>6</v>
      </c>
      <c r="D47" s="84"/>
      <c r="E47" s="85">
        <f t="shared" si="6"/>
        <v>0</v>
      </c>
      <c r="F47" s="83"/>
      <c r="G47" s="85">
        <f t="shared" si="5"/>
        <v>0</v>
      </c>
      <c r="H47" s="83"/>
    </row>
    <row r="48" spans="1:8" ht="23.25">
      <c r="A48" s="83">
        <v>37</v>
      </c>
      <c r="B48" s="87" t="s">
        <v>79</v>
      </c>
      <c r="C48" s="86">
        <v>8</v>
      </c>
      <c r="D48" s="88"/>
      <c r="E48" s="89">
        <f t="shared" si="6"/>
        <v>0</v>
      </c>
      <c r="F48" s="83"/>
      <c r="G48" s="85">
        <f t="shared" si="5"/>
        <v>0</v>
      </c>
      <c r="H48" s="83"/>
    </row>
    <row r="49" spans="1:8" ht="24" thickBot="1">
      <c r="A49" s="83">
        <v>38</v>
      </c>
      <c r="B49" s="33" t="s">
        <v>28</v>
      </c>
      <c r="C49" s="83">
        <v>20</v>
      </c>
      <c r="D49" s="84"/>
      <c r="E49" s="85">
        <f>+D49*100/C49</f>
        <v>0</v>
      </c>
      <c r="F49" s="83"/>
      <c r="G49" s="85">
        <f t="shared" si="5"/>
        <v>0</v>
      </c>
      <c r="H49" s="83"/>
    </row>
    <row r="50" spans="1:8" ht="24" thickBot="1">
      <c r="A50" s="282" t="s">
        <v>101</v>
      </c>
      <c r="B50" s="282"/>
      <c r="C50" s="77">
        <f>SUM(C51:C58)</f>
        <v>103</v>
      </c>
      <c r="D50" s="77">
        <f>SUM(D51:D58)</f>
        <v>0</v>
      </c>
      <c r="E50" s="78">
        <f>+D50*100/C50</f>
        <v>0</v>
      </c>
      <c r="F50" s="77">
        <f>SUM(F51:F58)</f>
        <v>0</v>
      </c>
      <c r="G50" s="78">
        <f aca="true" t="shared" si="7" ref="G50:G77">+F51*100/C51</f>
        <v>0</v>
      </c>
      <c r="H50" s="96"/>
    </row>
    <row r="51" spans="1:8" ht="23.25">
      <c r="A51" s="91">
        <v>39</v>
      </c>
      <c r="B51" s="92" t="s">
        <v>40</v>
      </c>
      <c r="C51" s="91">
        <v>18</v>
      </c>
      <c r="D51" s="93"/>
      <c r="E51" s="94">
        <f>+D51*100/C51</f>
        <v>0</v>
      </c>
      <c r="F51" s="91"/>
      <c r="G51" s="82">
        <f t="shared" si="7"/>
        <v>0</v>
      </c>
      <c r="H51" s="91"/>
    </row>
    <row r="52" spans="1:8" ht="23.25">
      <c r="A52" s="83">
        <v>40</v>
      </c>
      <c r="B52" s="33" t="s">
        <v>41</v>
      </c>
      <c r="C52" s="83">
        <v>25</v>
      </c>
      <c r="D52" s="84"/>
      <c r="E52" s="85">
        <f aca="true" t="shared" si="8" ref="E52:E58">+D52*100/C52</f>
        <v>0</v>
      </c>
      <c r="F52" s="83"/>
      <c r="G52" s="85">
        <f t="shared" si="7"/>
        <v>0</v>
      </c>
      <c r="H52" s="83"/>
    </row>
    <row r="53" spans="1:8" ht="23.25">
      <c r="A53" s="83">
        <v>41</v>
      </c>
      <c r="B53" s="33" t="s">
        <v>42</v>
      </c>
      <c r="C53" s="83">
        <v>15</v>
      </c>
      <c r="D53" s="84"/>
      <c r="E53" s="85">
        <f t="shared" si="8"/>
        <v>0</v>
      </c>
      <c r="F53" s="83"/>
      <c r="G53" s="85">
        <f t="shared" si="7"/>
        <v>0</v>
      </c>
      <c r="H53" s="83"/>
    </row>
    <row r="54" spans="1:8" ht="23.25">
      <c r="A54" s="83">
        <v>42</v>
      </c>
      <c r="B54" s="33" t="s">
        <v>43</v>
      </c>
      <c r="C54" s="83">
        <v>9</v>
      </c>
      <c r="D54" s="84"/>
      <c r="E54" s="85">
        <f t="shared" si="8"/>
        <v>0</v>
      </c>
      <c r="F54" s="83"/>
      <c r="G54" s="85">
        <f t="shared" si="7"/>
        <v>0</v>
      </c>
      <c r="H54" s="83"/>
    </row>
    <row r="55" spans="1:8" ht="23.25">
      <c r="A55" s="83">
        <v>43</v>
      </c>
      <c r="B55" s="33" t="s">
        <v>44</v>
      </c>
      <c r="C55" s="83">
        <v>8</v>
      </c>
      <c r="D55" s="84"/>
      <c r="E55" s="85">
        <f t="shared" si="8"/>
        <v>0</v>
      </c>
      <c r="F55" s="83"/>
      <c r="G55" s="85">
        <f t="shared" si="7"/>
        <v>0</v>
      </c>
      <c r="H55" s="83"/>
    </row>
    <row r="56" spans="1:8" ht="23.25">
      <c r="A56" s="83">
        <v>44</v>
      </c>
      <c r="B56" s="33" t="s">
        <v>45</v>
      </c>
      <c r="C56" s="83">
        <v>7</v>
      </c>
      <c r="D56" s="84"/>
      <c r="E56" s="85">
        <f t="shared" si="8"/>
        <v>0</v>
      </c>
      <c r="F56" s="83"/>
      <c r="G56" s="85">
        <f t="shared" si="7"/>
        <v>0</v>
      </c>
      <c r="H56" s="83"/>
    </row>
    <row r="57" spans="1:8" ht="23.25">
      <c r="A57" s="83">
        <v>45</v>
      </c>
      <c r="B57" s="33" t="s">
        <v>46</v>
      </c>
      <c r="C57" s="83">
        <v>13</v>
      </c>
      <c r="D57" s="84"/>
      <c r="E57" s="85">
        <f t="shared" si="8"/>
        <v>0</v>
      </c>
      <c r="F57" s="83"/>
      <c r="G57" s="85">
        <f t="shared" si="7"/>
        <v>0</v>
      </c>
      <c r="H57" s="83"/>
    </row>
    <row r="58" spans="1:8" ht="24" thickBot="1">
      <c r="A58" s="83">
        <v>46</v>
      </c>
      <c r="B58" s="87" t="s">
        <v>47</v>
      </c>
      <c r="C58" s="86">
        <v>8</v>
      </c>
      <c r="D58" s="88"/>
      <c r="E58" s="89">
        <f t="shared" si="8"/>
        <v>0</v>
      </c>
      <c r="F58" s="86"/>
      <c r="G58" s="85">
        <f t="shared" si="7"/>
        <v>0</v>
      </c>
      <c r="H58" s="86"/>
    </row>
    <row r="59" spans="1:8" ht="24" thickBot="1">
      <c r="A59" s="282" t="s">
        <v>102</v>
      </c>
      <c r="B59" s="282"/>
      <c r="C59" s="77">
        <f>SUM(C60:C68)</f>
        <v>93</v>
      </c>
      <c r="D59" s="77">
        <f>SUM(D60:D68)</f>
        <v>0</v>
      </c>
      <c r="E59" s="78">
        <f>+D59*100/C59</f>
        <v>0</v>
      </c>
      <c r="F59" s="77">
        <f>SUM(F60:F68)</f>
        <v>0</v>
      </c>
      <c r="G59" s="78">
        <f t="shared" si="7"/>
        <v>0</v>
      </c>
      <c r="H59" s="96"/>
    </row>
    <row r="60" spans="1:8" ht="23.25">
      <c r="A60" s="91">
        <v>47</v>
      </c>
      <c r="B60" s="92" t="s">
        <v>48</v>
      </c>
      <c r="C60" s="91">
        <v>11</v>
      </c>
      <c r="D60" s="93"/>
      <c r="E60" s="94">
        <f>+D60*100/C60</f>
        <v>0</v>
      </c>
      <c r="F60" s="91"/>
      <c r="G60" s="82">
        <f t="shared" si="7"/>
        <v>0</v>
      </c>
      <c r="H60" s="91"/>
    </row>
    <row r="61" spans="1:8" ht="23.25">
      <c r="A61" s="83">
        <v>48</v>
      </c>
      <c r="B61" s="33" t="s">
        <v>49</v>
      </c>
      <c r="C61" s="83">
        <v>9</v>
      </c>
      <c r="D61" s="84"/>
      <c r="E61" s="85">
        <f aca="true" t="shared" si="9" ref="E61:E68">+D61*100/C61</f>
        <v>0</v>
      </c>
      <c r="F61" s="83"/>
      <c r="G61" s="85">
        <f t="shared" si="7"/>
        <v>0</v>
      </c>
      <c r="H61" s="83"/>
    </row>
    <row r="62" spans="1:8" ht="23.25">
      <c r="A62" s="83">
        <v>49</v>
      </c>
      <c r="B62" s="33" t="s">
        <v>50</v>
      </c>
      <c r="C62" s="83">
        <v>9</v>
      </c>
      <c r="D62" s="84"/>
      <c r="E62" s="85">
        <f t="shared" si="9"/>
        <v>0</v>
      </c>
      <c r="F62" s="83"/>
      <c r="G62" s="85">
        <f t="shared" si="7"/>
        <v>0</v>
      </c>
      <c r="H62" s="83"/>
    </row>
    <row r="63" spans="1:8" ht="23.25">
      <c r="A63" s="83">
        <v>50</v>
      </c>
      <c r="B63" s="33" t="s">
        <v>51</v>
      </c>
      <c r="C63" s="83">
        <v>12</v>
      </c>
      <c r="D63" s="84"/>
      <c r="E63" s="85">
        <f t="shared" si="9"/>
        <v>0</v>
      </c>
      <c r="F63" s="83"/>
      <c r="G63" s="85">
        <f t="shared" si="7"/>
        <v>0</v>
      </c>
      <c r="H63" s="83"/>
    </row>
    <row r="64" spans="1:8" ht="23.25">
      <c r="A64" s="83">
        <v>51</v>
      </c>
      <c r="B64" s="33" t="s">
        <v>52</v>
      </c>
      <c r="C64" s="83">
        <v>11</v>
      </c>
      <c r="D64" s="84"/>
      <c r="E64" s="85">
        <f t="shared" si="9"/>
        <v>0</v>
      </c>
      <c r="F64" s="83"/>
      <c r="G64" s="85">
        <f t="shared" si="7"/>
        <v>0</v>
      </c>
      <c r="H64" s="83"/>
    </row>
    <row r="65" spans="1:8" ht="23.25">
      <c r="A65" s="83">
        <v>52</v>
      </c>
      <c r="B65" s="33" t="s">
        <v>53</v>
      </c>
      <c r="C65" s="83">
        <v>9</v>
      </c>
      <c r="D65" s="84"/>
      <c r="E65" s="85">
        <f t="shared" si="9"/>
        <v>0</v>
      </c>
      <c r="F65" s="83"/>
      <c r="G65" s="85">
        <f t="shared" si="7"/>
        <v>0</v>
      </c>
      <c r="H65" s="83"/>
    </row>
    <row r="66" spans="1:8" ht="23.25">
      <c r="A66" s="83">
        <v>53</v>
      </c>
      <c r="B66" s="33" t="s">
        <v>54</v>
      </c>
      <c r="C66" s="83">
        <v>15</v>
      </c>
      <c r="D66" s="84"/>
      <c r="E66" s="85">
        <f t="shared" si="9"/>
        <v>0</v>
      </c>
      <c r="F66" s="83"/>
      <c r="G66" s="85">
        <f t="shared" si="7"/>
        <v>0</v>
      </c>
      <c r="H66" s="83"/>
    </row>
    <row r="67" spans="1:8" ht="23.25">
      <c r="A67" s="83">
        <v>54</v>
      </c>
      <c r="B67" s="33" t="s">
        <v>55</v>
      </c>
      <c r="C67" s="83">
        <v>8</v>
      </c>
      <c r="D67" s="84"/>
      <c r="E67" s="85">
        <f t="shared" si="9"/>
        <v>0</v>
      </c>
      <c r="F67" s="83"/>
      <c r="G67" s="85">
        <f t="shared" si="7"/>
        <v>0</v>
      </c>
      <c r="H67" s="83"/>
    </row>
    <row r="68" spans="1:8" ht="24" thickBot="1">
      <c r="A68" s="97">
        <v>55</v>
      </c>
      <c r="B68" s="34" t="s">
        <v>56</v>
      </c>
      <c r="C68" s="97">
        <v>9</v>
      </c>
      <c r="D68" s="98"/>
      <c r="E68" s="99">
        <f t="shared" si="9"/>
        <v>0</v>
      </c>
      <c r="F68" s="97"/>
      <c r="G68" s="99">
        <f t="shared" si="7"/>
        <v>0</v>
      </c>
      <c r="H68" s="97"/>
    </row>
    <row r="69" spans="1:8" ht="24" thickBot="1">
      <c r="A69" s="282" t="s">
        <v>103</v>
      </c>
      <c r="B69" s="282"/>
      <c r="C69" s="77">
        <f>SUM(C70:C77)</f>
        <v>62</v>
      </c>
      <c r="D69" s="77">
        <f>SUM(D70:D77)</f>
        <v>0</v>
      </c>
      <c r="E69" s="78">
        <f>+D69*100/C69</f>
        <v>0</v>
      </c>
      <c r="F69" s="77">
        <f>SUM(F70:F77)</f>
        <v>0</v>
      </c>
      <c r="G69" s="78">
        <f t="shared" si="7"/>
        <v>0</v>
      </c>
      <c r="H69" s="96"/>
    </row>
    <row r="70" spans="1:8" ht="23.25">
      <c r="A70" s="91">
        <v>56</v>
      </c>
      <c r="B70" s="92" t="s">
        <v>57</v>
      </c>
      <c r="C70" s="91">
        <v>13</v>
      </c>
      <c r="D70" s="93"/>
      <c r="E70" s="94">
        <f>+D70*100/C70</f>
        <v>0</v>
      </c>
      <c r="F70" s="91"/>
      <c r="G70" s="82">
        <f t="shared" si="7"/>
        <v>0</v>
      </c>
      <c r="H70" s="91"/>
    </row>
    <row r="71" spans="1:8" ht="23.25">
      <c r="A71" s="83">
        <v>57</v>
      </c>
      <c r="B71" s="33" t="s">
        <v>58</v>
      </c>
      <c r="C71" s="83">
        <v>7</v>
      </c>
      <c r="D71" s="84"/>
      <c r="E71" s="85">
        <f aca="true" t="shared" si="10" ref="E71:E76">+D71*100/C71</f>
        <v>0</v>
      </c>
      <c r="F71" s="83"/>
      <c r="G71" s="85">
        <f t="shared" si="7"/>
        <v>0</v>
      </c>
      <c r="H71" s="83"/>
    </row>
    <row r="72" spans="1:8" ht="23.25">
      <c r="A72" s="83">
        <v>58</v>
      </c>
      <c r="B72" s="33" t="s">
        <v>59</v>
      </c>
      <c r="C72" s="83">
        <v>8</v>
      </c>
      <c r="D72" s="84"/>
      <c r="E72" s="85">
        <f t="shared" si="10"/>
        <v>0</v>
      </c>
      <c r="F72" s="83"/>
      <c r="G72" s="85">
        <f t="shared" si="7"/>
        <v>0</v>
      </c>
      <c r="H72" s="83"/>
    </row>
    <row r="73" spans="1:8" ht="23.25">
      <c r="A73" s="83">
        <v>59</v>
      </c>
      <c r="B73" s="33" t="s">
        <v>60</v>
      </c>
      <c r="C73" s="83">
        <v>8</v>
      </c>
      <c r="D73" s="84"/>
      <c r="E73" s="85">
        <f t="shared" si="10"/>
        <v>0</v>
      </c>
      <c r="F73" s="83"/>
      <c r="G73" s="85">
        <f t="shared" si="7"/>
        <v>0</v>
      </c>
      <c r="H73" s="83"/>
    </row>
    <row r="74" spans="1:8" ht="23.25">
      <c r="A74" s="83">
        <v>60</v>
      </c>
      <c r="B74" s="33" t="s">
        <v>61</v>
      </c>
      <c r="C74" s="83">
        <v>10</v>
      </c>
      <c r="D74" s="84"/>
      <c r="E74" s="85">
        <f t="shared" si="10"/>
        <v>0</v>
      </c>
      <c r="F74" s="83"/>
      <c r="G74" s="85">
        <f t="shared" si="7"/>
        <v>0</v>
      </c>
      <c r="H74" s="83"/>
    </row>
    <row r="75" spans="1:8" ht="23.25">
      <c r="A75" s="83">
        <v>61</v>
      </c>
      <c r="B75" s="33" t="s">
        <v>62</v>
      </c>
      <c r="C75" s="83">
        <v>3</v>
      </c>
      <c r="D75" s="84"/>
      <c r="E75" s="85">
        <f t="shared" si="10"/>
        <v>0</v>
      </c>
      <c r="F75" s="83"/>
      <c r="G75" s="85">
        <f t="shared" si="7"/>
        <v>0</v>
      </c>
      <c r="H75" s="83"/>
    </row>
    <row r="76" spans="1:8" ht="23.25">
      <c r="A76" s="83">
        <v>62</v>
      </c>
      <c r="B76" s="87" t="s">
        <v>63</v>
      </c>
      <c r="C76" s="86">
        <v>3</v>
      </c>
      <c r="D76" s="88"/>
      <c r="E76" s="89">
        <f t="shared" si="10"/>
        <v>0</v>
      </c>
      <c r="F76" s="83"/>
      <c r="G76" s="85">
        <f t="shared" si="7"/>
        <v>0</v>
      </c>
      <c r="H76" s="83"/>
    </row>
    <row r="77" spans="1:8" ht="24" thickBot="1">
      <c r="A77" s="83">
        <v>63</v>
      </c>
      <c r="B77" s="33" t="s">
        <v>10</v>
      </c>
      <c r="C77" s="83">
        <v>10</v>
      </c>
      <c r="D77" s="84"/>
      <c r="E77" s="85">
        <f>+D77*100/C77</f>
        <v>0</v>
      </c>
      <c r="F77" s="83"/>
      <c r="G77" s="85">
        <f t="shared" si="7"/>
        <v>0</v>
      </c>
      <c r="H77" s="83"/>
    </row>
    <row r="78" spans="1:8" ht="24" thickBot="1">
      <c r="A78" s="282" t="s">
        <v>104</v>
      </c>
      <c r="B78" s="282"/>
      <c r="C78" s="77">
        <f>SUM(C79:C87)</f>
        <v>94</v>
      </c>
      <c r="D78" s="77">
        <f>SUM(D79:D87)</f>
        <v>0</v>
      </c>
      <c r="E78" s="78">
        <f>+D78*100/C78</f>
        <v>0</v>
      </c>
      <c r="F78" s="77">
        <f>SUM(F79:F87)</f>
        <v>0</v>
      </c>
      <c r="G78" s="78">
        <f aca="true" t="shared" si="11" ref="G78:G87">+F78*100/C78</f>
        <v>0</v>
      </c>
      <c r="H78" s="96"/>
    </row>
    <row r="79" spans="1:8" ht="23.25">
      <c r="A79" s="91">
        <v>64</v>
      </c>
      <c r="B79" s="92" t="s">
        <v>64</v>
      </c>
      <c r="C79" s="91">
        <v>8</v>
      </c>
      <c r="D79" s="93"/>
      <c r="E79" s="94">
        <f>+D79*100/C79</f>
        <v>0</v>
      </c>
      <c r="F79" s="83"/>
      <c r="G79" s="82">
        <f t="shared" si="11"/>
        <v>0</v>
      </c>
      <c r="H79" s="83"/>
    </row>
    <row r="80" spans="1:8" ht="23.25">
      <c r="A80" s="83">
        <v>65</v>
      </c>
      <c r="B80" s="33" t="s">
        <v>65</v>
      </c>
      <c r="C80" s="83">
        <v>8</v>
      </c>
      <c r="D80" s="84"/>
      <c r="E80" s="85">
        <f aca="true" t="shared" si="12" ref="E80:E85">+D80*100/C80</f>
        <v>0</v>
      </c>
      <c r="F80" s="83"/>
      <c r="G80" s="85">
        <f t="shared" si="11"/>
        <v>0</v>
      </c>
      <c r="H80" s="83"/>
    </row>
    <row r="81" spans="1:8" ht="23.25">
      <c r="A81" s="83">
        <v>66</v>
      </c>
      <c r="B81" s="33" t="s">
        <v>66</v>
      </c>
      <c r="C81" s="83">
        <v>23</v>
      </c>
      <c r="D81" s="84"/>
      <c r="E81" s="85">
        <f t="shared" si="12"/>
        <v>0</v>
      </c>
      <c r="F81" s="83"/>
      <c r="G81" s="85">
        <f t="shared" si="11"/>
        <v>0</v>
      </c>
      <c r="H81" s="83"/>
    </row>
    <row r="82" spans="1:8" ht="23.25">
      <c r="A82" s="83">
        <v>67</v>
      </c>
      <c r="B82" s="33" t="s">
        <v>67</v>
      </c>
      <c r="C82" s="83">
        <v>3</v>
      </c>
      <c r="D82" s="84"/>
      <c r="E82" s="85">
        <f t="shared" si="12"/>
        <v>0</v>
      </c>
      <c r="F82" s="83"/>
      <c r="G82" s="85">
        <f t="shared" si="11"/>
        <v>0</v>
      </c>
      <c r="H82" s="83"/>
    </row>
    <row r="83" spans="1:8" ht="23.25">
      <c r="A83" s="83">
        <v>68</v>
      </c>
      <c r="B83" s="33" t="s">
        <v>68</v>
      </c>
      <c r="C83" s="83">
        <v>5</v>
      </c>
      <c r="D83" s="84"/>
      <c r="E83" s="85">
        <f t="shared" si="12"/>
        <v>0</v>
      </c>
      <c r="F83" s="83"/>
      <c r="G83" s="85">
        <f t="shared" si="11"/>
        <v>0</v>
      </c>
      <c r="H83" s="83"/>
    </row>
    <row r="84" spans="1:8" ht="23.25">
      <c r="A84" s="83">
        <v>69</v>
      </c>
      <c r="B84" s="33" t="s">
        <v>69</v>
      </c>
      <c r="C84" s="83">
        <v>18</v>
      </c>
      <c r="D84" s="84"/>
      <c r="E84" s="85">
        <f t="shared" si="12"/>
        <v>0</v>
      </c>
      <c r="F84" s="83"/>
      <c r="G84" s="85">
        <f t="shared" si="11"/>
        <v>0</v>
      </c>
      <c r="H84" s="83"/>
    </row>
    <row r="85" spans="1:8" ht="23.25">
      <c r="A85" s="83">
        <v>70</v>
      </c>
      <c r="B85" s="33" t="s">
        <v>70</v>
      </c>
      <c r="C85" s="83">
        <v>8</v>
      </c>
      <c r="D85" s="84"/>
      <c r="E85" s="85">
        <f t="shared" si="12"/>
        <v>0</v>
      </c>
      <c r="F85" s="83"/>
      <c r="G85" s="85">
        <f t="shared" si="11"/>
        <v>0</v>
      </c>
      <c r="H85" s="83"/>
    </row>
    <row r="86" spans="1:8" ht="23.25">
      <c r="A86" s="83">
        <v>71</v>
      </c>
      <c r="B86" s="33" t="s">
        <v>71</v>
      </c>
      <c r="C86" s="83">
        <v>10</v>
      </c>
      <c r="D86" s="84"/>
      <c r="E86" s="85">
        <f aca="true" t="shared" si="13" ref="E86:E93">+D86*100/C86</f>
        <v>0</v>
      </c>
      <c r="F86" s="83"/>
      <c r="G86" s="85">
        <f t="shared" si="11"/>
        <v>0</v>
      </c>
      <c r="H86" s="83"/>
    </row>
    <row r="87" spans="1:8" ht="24" thickBot="1">
      <c r="A87" s="83">
        <v>72</v>
      </c>
      <c r="B87" s="33" t="s">
        <v>74</v>
      </c>
      <c r="C87" s="83">
        <v>11</v>
      </c>
      <c r="D87" s="84"/>
      <c r="E87" s="85">
        <f t="shared" si="13"/>
        <v>0</v>
      </c>
      <c r="F87" s="83"/>
      <c r="G87" s="85">
        <f t="shared" si="11"/>
        <v>0</v>
      </c>
      <c r="H87" s="83"/>
    </row>
    <row r="88" spans="1:8" ht="24" thickBot="1">
      <c r="A88" s="282" t="s">
        <v>105</v>
      </c>
      <c r="B88" s="282"/>
      <c r="C88" s="77">
        <f>SUM(C89:C93)</f>
        <v>56</v>
      </c>
      <c r="D88" s="77">
        <f>SUM(D93:D93)</f>
        <v>0</v>
      </c>
      <c r="E88" s="78">
        <f t="shared" si="13"/>
        <v>0</v>
      </c>
      <c r="F88" s="77">
        <f>SUM(F93:F93)</f>
        <v>0</v>
      </c>
      <c r="G88" s="78">
        <f>+F86*100/C86</f>
        <v>0</v>
      </c>
      <c r="H88" s="96"/>
    </row>
    <row r="89" spans="1:8" ht="23.25">
      <c r="A89" s="171" t="s">
        <v>131</v>
      </c>
      <c r="B89" s="161" t="s">
        <v>134</v>
      </c>
      <c r="C89" s="81">
        <v>13</v>
      </c>
      <c r="D89" s="81"/>
      <c r="E89" s="94">
        <f t="shared" si="13"/>
        <v>0</v>
      </c>
      <c r="F89" s="83"/>
      <c r="G89" s="82">
        <f>+F89*100/C89</f>
        <v>0</v>
      </c>
      <c r="H89" s="83"/>
    </row>
    <row r="90" spans="1:8" ht="23.25">
      <c r="A90" s="172" t="s">
        <v>132</v>
      </c>
      <c r="B90" s="161" t="s">
        <v>135</v>
      </c>
      <c r="C90" s="84">
        <v>12</v>
      </c>
      <c r="D90" s="84"/>
      <c r="E90" s="85">
        <f t="shared" si="13"/>
        <v>0</v>
      </c>
      <c r="F90" s="83"/>
      <c r="G90" s="85">
        <f>+F90*100/C90</f>
        <v>0</v>
      </c>
      <c r="H90" s="83"/>
    </row>
    <row r="91" spans="1:8" ht="23.25">
      <c r="A91" s="172" t="s">
        <v>133</v>
      </c>
      <c r="B91" s="161" t="s">
        <v>136</v>
      </c>
      <c r="C91" s="84">
        <v>8</v>
      </c>
      <c r="D91" s="84"/>
      <c r="E91" s="85">
        <f t="shared" si="13"/>
        <v>0</v>
      </c>
      <c r="F91" s="83"/>
      <c r="G91" s="85">
        <f>+F91*100/C91</f>
        <v>0</v>
      </c>
      <c r="H91" s="83"/>
    </row>
    <row r="92" spans="1:8" ht="23.25">
      <c r="A92" s="172" t="s">
        <v>137</v>
      </c>
      <c r="B92" s="162" t="s">
        <v>138</v>
      </c>
      <c r="C92" s="84">
        <v>16</v>
      </c>
      <c r="D92" s="84"/>
      <c r="E92" s="85">
        <f t="shared" si="13"/>
        <v>0</v>
      </c>
      <c r="F92" s="83"/>
      <c r="G92" s="85">
        <f>+F92*100/C92</f>
        <v>0</v>
      </c>
      <c r="H92" s="173"/>
    </row>
    <row r="93" spans="1:8" ht="24" thickBot="1">
      <c r="A93" s="169">
        <v>77</v>
      </c>
      <c r="B93" s="170" t="s">
        <v>77</v>
      </c>
      <c r="C93" s="169">
        <v>7</v>
      </c>
      <c r="D93" s="167"/>
      <c r="E93" s="168">
        <f t="shared" si="13"/>
        <v>0</v>
      </c>
      <c r="F93" s="169"/>
      <c r="G93" s="168">
        <f>+F87*100/C87</f>
        <v>0</v>
      </c>
      <c r="H93" s="169"/>
    </row>
    <row r="94" spans="2:6" ht="21">
      <c r="B94" s="50"/>
      <c r="C94" s="51" t="s">
        <v>110</v>
      </c>
      <c r="D94" s="52" t="s">
        <v>111</v>
      </c>
      <c r="F94" s="52" t="s">
        <v>111</v>
      </c>
    </row>
    <row r="95" spans="1:6" ht="21">
      <c r="A95" s="31"/>
      <c r="B95" s="54"/>
      <c r="C95" s="51" t="s">
        <v>112</v>
      </c>
      <c r="D95" s="52" t="s">
        <v>113</v>
      </c>
      <c r="F95" s="52" t="s">
        <v>113</v>
      </c>
    </row>
    <row r="96" spans="2:6" ht="21">
      <c r="B96" s="50"/>
      <c r="C96" s="51" t="s">
        <v>114</v>
      </c>
      <c r="D96" s="52" t="s">
        <v>115</v>
      </c>
      <c r="F96" s="52" t="s">
        <v>115</v>
      </c>
    </row>
    <row r="97" spans="2:6" ht="21">
      <c r="B97" s="50"/>
      <c r="C97" s="51" t="s">
        <v>116</v>
      </c>
      <c r="D97" s="52" t="s">
        <v>117</v>
      </c>
      <c r="F97" s="52" t="s">
        <v>117</v>
      </c>
    </row>
    <row r="98" spans="2:6" ht="21">
      <c r="B98" s="50"/>
      <c r="C98" s="51" t="s">
        <v>118</v>
      </c>
      <c r="D98" s="52" t="s">
        <v>119</v>
      </c>
      <c r="F98" s="52" t="s">
        <v>119</v>
      </c>
    </row>
    <row r="99" spans="2:7" ht="21">
      <c r="B99" s="102"/>
      <c r="C99" s="103"/>
      <c r="D99" s="103"/>
      <c r="E99" s="104"/>
      <c r="F99" s="103"/>
      <c r="G99" s="104"/>
    </row>
  </sheetData>
  <sheetProtection/>
  <mergeCells count="15">
    <mergeCell ref="A88:B88"/>
    <mergeCell ref="A5:B6"/>
    <mergeCell ref="C5:H5"/>
    <mergeCell ref="A7:B7"/>
    <mergeCell ref="A18:B18"/>
    <mergeCell ref="A28:B28"/>
    <mergeCell ref="A37:B37"/>
    <mergeCell ref="A50:B50"/>
    <mergeCell ref="A78:B78"/>
    <mergeCell ref="A69:B69"/>
    <mergeCell ref="A1:I1"/>
    <mergeCell ref="A2:I2"/>
    <mergeCell ref="A3:I3"/>
    <mergeCell ref="A8:B8"/>
    <mergeCell ref="A59:B59"/>
  </mergeCells>
  <hyperlinks>
    <hyperlink ref="A104" location="ฟาร์มสาธิต!สสอ._2" display="สสอ. 2"/>
    <hyperlink ref="A188" location="ฟาร์มสาธิต!สสอ.3" display="สสอ.3"/>
    <hyperlink ref="A409" location="ฟาร์มสาธิต!สสอ._4" display="สสอ. 4"/>
    <hyperlink ref="A586" location="ฟาร์มสาธิต!สสอ._5" display="สสอ. 5"/>
    <hyperlink ref="A748" location="ฟาร์มสาธิต!สสอ._6" display="สสอ. 6"/>
    <hyperlink ref="A901" location="ฟาร์มสาธิต!สสอ._8" display="สสอ. 8"/>
    <hyperlink ref="A1012" location="ฟาร์มสาธิต!สสอ.9" display="สสอ.9"/>
  </hyperlinks>
  <printOptions/>
  <pageMargins left="0.16" right="0.15" top="0.61" bottom="0.16" header="0.16" footer="0.16"/>
  <pageSetup horizontalDpi="600" verticalDpi="600" orientation="portrait" paperSize="9" scale="89" r:id="rId1"/>
  <headerFooter>
    <oddHeader>&amp;L&amp;D&amp;C&amp;"Tahoma,Bold"&amp;20ตัวชี้วัดย่อยที่ 1&amp;R&amp;"Tahoma,Bold"&amp;18กลุ่มเกษตรกรเข้มแข็ง</oddHeader>
  </headerFooter>
  <rowBreaks count="2" manualBreakCount="2">
    <brk id="36" max="7" man="1"/>
    <brk id="68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01"/>
  <sheetViews>
    <sheetView zoomScale="60" zoomScaleNormal="60" zoomScalePageLayoutView="0" workbookViewId="0" topLeftCell="A81">
      <selection activeCell="C5" sqref="C5:R93"/>
    </sheetView>
  </sheetViews>
  <sheetFormatPr defaultColWidth="9.140625" defaultRowHeight="15"/>
  <cols>
    <col min="1" max="1" width="4.00390625" style="23" customWidth="1"/>
    <col min="2" max="2" width="23.7109375" style="15" customWidth="1"/>
    <col min="3" max="3" width="11.140625" style="17" hidden="1" customWidth="1"/>
    <col min="4" max="4" width="14.28125" style="17" hidden="1" customWidth="1"/>
    <col min="5" max="5" width="10.57421875" style="48" hidden="1" customWidth="1"/>
    <col min="6" max="6" width="16.7109375" style="17" hidden="1" customWidth="1"/>
    <col min="7" max="7" width="11.421875" style="48" hidden="1" customWidth="1"/>
    <col min="8" max="8" width="11.140625" style="17" hidden="1" customWidth="1"/>
    <col min="9" max="9" width="14.28125" style="17" hidden="1" customWidth="1"/>
    <col min="10" max="10" width="10.140625" style="48" hidden="1" customWidth="1"/>
    <col min="11" max="11" width="16.8515625" style="17" hidden="1" customWidth="1"/>
    <col min="12" max="12" width="10.7109375" style="48" hidden="1" customWidth="1"/>
    <col min="13" max="13" width="11.140625" style="17" bestFit="1" customWidth="1"/>
    <col min="14" max="14" width="16.57421875" style="17" customWidth="1"/>
    <col min="15" max="15" width="13.8515625" style="48" customWidth="1"/>
    <col min="16" max="16" width="17.7109375" style="48" customWidth="1"/>
    <col min="17" max="17" width="13.140625" style="48" customWidth="1"/>
    <col min="18" max="18" width="17.00390625" style="25" customWidth="1"/>
    <col min="19" max="16384" width="9.140625" style="28" customWidth="1"/>
  </cols>
  <sheetData>
    <row r="1" spans="1:35" s="177" customFormat="1" ht="28.5">
      <c r="A1" s="300" t="s">
        <v>130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6" s="21" customFormat="1" ht="28.5">
      <c r="A2" s="300" t="s">
        <v>145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</row>
    <row r="3" spans="1:36" s="177" customFormat="1" ht="29.25" customHeight="1">
      <c r="A3" s="300" t="s">
        <v>106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s="177" customFormat="1" ht="6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18" ht="33.75" customHeight="1" thickBot="1">
      <c r="A5" s="301" t="s">
        <v>91</v>
      </c>
      <c r="B5" s="302"/>
      <c r="C5" s="305" t="s">
        <v>146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7"/>
    </row>
    <row r="6" spans="1:18" ht="51.75" customHeight="1" thickBot="1">
      <c r="A6" s="303"/>
      <c r="B6" s="304"/>
      <c r="C6" s="64" t="s">
        <v>0</v>
      </c>
      <c r="D6" s="29"/>
      <c r="E6" s="66" t="s">
        <v>1</v>
      </c>
      <c r="F6" s="29"/>
      <c r="G6" s="67" t="s">
        <v>1</v>
      </c>
      <c r="H6" s="64" t="s">
        <v>0</v>
      </c>
      <c r="I6" s="29"/>
      <c r="J6" s="66" t="s">
        <v>1</v>
      </c>
      <c r="K6" s="29"/>
      <c r="L6" s="67" t="s">
        <v>1</v>
      </c>
      <c r="M6" s="64" t="s">
        <v>0</v>
      </c>
      <c r="N6" s="215" t="s">
        <v>152</v>
      </c>
      <c r="O6" s="71" t="s">
        <v>1</v>
      </c>
      <c r="P6" s="214" t="s">
        <v>153</v>
      </c>
      <c r="Q6" s="71" t="s">
        <v>1</v>
      </c>
      <c r="R6" s="164" t="s">
        <v>2</v>
      </c>
    </row>
    <row r="7" spans="1:18" s="31" customFormat="1" ht="30" customHeight="1" thickBot="1">
      <c r="A7" s="291" t="s">
        <v>96</v>
      </c>
      <c r="B7" s="292"/>
      <c r="C7" s="58">
        <f>+C88+C78+C69+C59+C50+C37+C28+C18+C8</f>
        <v>200</v>
      </c>
      <c r="D7" s="57">
        <f>+D88+D78+D69+D59+D50+D37+D28+D18+D8</f>
        <v>99</v>
      </c>
      <c r="E7" s="60">
        <f>+D7*100/C7</f>
        <v>49.5</v>
      </c>
      <c r="F7" s="57">
        <f>+F88+F78+F69+F59+F50+F37+F28+F18+F8</f>
        <v>1</v>
      </c>
      <c r="G7" s="59">
        <f>+F7*C7</f>
        <v>200</v>
      </c>
      <c r="H7" s="58">
        <f>+H88+H78+H69+H59+H50+H37+H28+H18+H8</f>
        <v>77</v>
      </c>
      <c r="I7" s="57">
        <f>+I88+I78+I69+I59+I50+I37+I28+I18+I8</f>
        <v>20</v>
      </c>
      <c r="J7" s="60">
        <f>+I7*100/H7</f>
        <v>25.974025974025974</v>
      </c>
      <c r="K7" s="57">
        <f>+K88+K78+K69+K59+K50+K37+K28+K18+K8</f>
        <v>0</v>
      </c>
      <c r="L7" s="59">
        <f>+K7*100/H7</f>
        <v>0</v>
      </c>
      <c r="M7" s="58">
        <f>+M8+M18+M28+M37+M50+M59+M69+M78+M88</f>
        <v>246</v>
      </c>
      <c r="N7" s="58">
        <f>+N8+N18+N28+N37+N50+N59+N69+N78+N88</f>
        <v>0</v>
      </c>
      <c r="O7" s="59">
        <f>+N7*100/M7</f>
        <v>0</v>
      </c>
      <c r="P7" s="58">
        <f>+P8+P18+P28+P37+P50+P59+P69+P78+P88</f>
        <v>0</v>
      </c>
      <c r="Q7" s="59">
        <f>+P7*100/M7</f>
        <v>0</v>
      </c>
      <c r="R7" s="117"/>
    </row>
    <row r="8" spans="1:18" s="31" customFormat="1" ht="30" customHeight="1" thickBot="1">
      <c r="A8" s="293" t="s">
        <v>97</v>
      </c>
      <c r="B8" s="294"/>
      <c r="C8" s="140">
        <f>SUM(C9:C17)</f>
        <v>9</v>
      </c>
      <c r="D8" s="141">
        <f>SUM(D9:D17)</f>
        <v>0</v>
      </c>
      <c r="E8" s="142">
        <f>+D8*100/C8</f>
        <v>0</v>
      </c>
      <c r="F8" s="141">
        <f>SUM(F9:F17)</f>
        <v>0</v>
      </c>
      <c r="G8" s="143">
        <f>+F8*100/C8</f>
        <v>0</v>
      </c>
      <c r="H8" s="140">
        <f>SUM(H9:H17)</f>
        <v>9</v>
      </c>
      <c r="I8" s="141">
        <f>SUM(I9:I17)</f>
        <v>0</v>
      </c>
      <c r="J8" s="142">
        <f>+I8*100/H8</f>
        <v>0</v>
      </c>
      <c r="K8" s="141">
        <f>SUM(K9:K17)</f>
        <v>0</v>
      </c>
      <c r="L8" s="143">
        <f>+K8*100/H8</f>
        <v>0</v>
      </c>
      <c r="M8" s="140">
        <f>SUM(M9:M17)</f>
        <v>15</v>
      </c>
      <c r="N8" s="140">
        <f>SUM(N9:N17)</f>
        <v>0</v>
      </c>
      <c r="O8" s="166">
        <f>+N8*100/M8</f>
        <v>0</v>
      </c>
      <c r="P8" s="140">
        <f>SUM(P9:P17)</f>
        <v>0</v>
      </c>
      <c r="Q8" s="166">
        <f>+P8*100/M8</f>
        <v>0</v>
      </c>
      <c r="R8" s="144"/>
    </row>
    <row r="9" spans="1:18" s="30" customFormat="1" ht="23.25">
      <c r="A9" s="35">
        <v>1</v>
      </c>
      <c r="B9" s="36" t="s">
        <v>3</v>
      </c>
      <c r="C9" s="68">
        <v>1</v>
      </c>
      <c r="D9" s="37"/>
      <c r="E9" s="61">
        <f>+D9*100/C9</f>
        <v>0</v>
      </c>
      <c r="F9" s="37"/>
      <c r="G9" s="38">
        <f>+F9*100/C9</f>
        <v>0</v>
      </c>
      <c r="H9" s="68">
        <v>1</v>
      </c>
      <c r="I9" s="37"/>
      <c r="J9" s="61">
        <f>+I9*100/H9</f>
        <v>0</v>
      </c>
      <c r="K9" s="37"/>
      <c r="L9" s="38">
        <f>+K9*100/H9</f>
        <v>0</v>
      </c>
      <c r="M9" s="68">
        <v>1</v>
      </c>
      <c r="N9" s="37"/>
      <c r="O9" s="38">
        <f>+N9*100/M9</f>
        <v>0</v>
      </c>
      <c r="P9" s="37"/>
      <c r="Q9" s="38">
        <f>+P9*100/M9</f>
        <v>0</v>
      </c>
      <c r="R9" s="118"/>
    </row>
    <row r="10" spans="1:18" s="30" customFormat="1" ht="23.25">
      <c r="A10" s="39">
        <v>2</v>
      </c>
      <c r="B10" s="40" t="s">
        <v>4</v>
      </c>
      <c r="C10" s="69">
        <v>1</v>
      </c>
      <c r="D10" s="41"/>
      <c r="E10" s="62">
        <f aca="true" t="shared" si="0" ref="E10:E17">+D10*100/C10</f>
        <v>0</v>
      </c>
      <c r="F10" s="41"/>
      <c r="G10" s="42">
        <f>+F10*100/C10</f>
        <v>0</v>
      </c>
      <c r="H10" s="69">
        <v>1</v>
      </c>
      <c r="I10" s="41"/>
      <c r="J10" s="62">
        <f aca="true" t="shared" si="1" ref="J10:J17">+I10*100/H10</f>
        <v>0</v>
      </c>
      <c r="K10" s="41"/>
      <c r="L10" s="42">
        <f>+K10*100/H10</f>
        <v>0</v>
      </c>
      <c r="M10" s="69">
        <v>2</v>
      </c>
      <c r="N10" s="41"/>
      <c r="O10" s="42">
        <f>+N10*100/M10</f>
        <v>0</v>
      </c>
      <c r="P10" s="41"/>
      <c r="Q10" s="42">
        <f>+P10*100/M10</f>
        <v>0</v>
      </c>
      <c r="R10" s="119"/>
    </row>
    <row r="11" spans="1:18" s="30" customFormat="1" ht="23.25">
      <c r="A11" s="39">
        <v>3</v>
      </c>
      <c r="B11" s="40" t="s">
        <v>5</v>
      </c>
      <c r="C11" s="69">
        <v>1</v>
      </c>
      <c r="D11" s="41"/>
      <c r="E11" s="62">
        <f t="shared" si="0"/>
        <v>0</v>
      </c>
      <c r="F11" s="41"/>
      <c r="G11" s="42">
        <f aca="true" t="shared" si="2" ref="G11:G17">+F11*100/C11</f>
        <v>0</v>
      </c>
      <c r="H11" s="69">
        <v>1</v>
      </c>
      <c r="I11" s="41"/>
      <c r="J11" s="62">
        <f t="shared" si="1"/>
        <v>0</v>
      </c>
      <c r="K11" s="41"/>
      <c r="L11" s="42">
        <f aca="true" t="shared" si="3" ref="L11:L16">+K11*100/H11</f>
        <v>0</v>
      </c>
      <c r="M11" s="69">
        <v>1</v>
      </c>
      <c r="N11" s="41"/>
      <c r="O11" s="42">
        <f aca="true" t="shared" si="4" ref="O11:O17">+N11*100/M11</f>
        <v>0</v>
      </c>
      <c r="P11" s="41"/>
      <c r="Q11" s="42">
        <f aca="true" t="shared" si="5" ref="Q11:Q17">+P11*100/M11</f>
        <v>0</v>
      </c>
      <c r="R11" s="119"/>
    </row>
    <row r="12" spans="1:18" s="30" customFormat="1" ht="23.25">
      <c r="A12" s="39">
        <v>4</v>
      </c>
      <c r="B12" s="40" t="s">
        <v>6</v>
      </c>
      <c r="C12" s="69">
        <v>1</v>
      </c>
      <c r="D12" s="41"/>
      <c r="E12" s="62">
        <f t="shared" si="0"/>
        <v>0</v>
      </c>
      <c r="F12" s="41"/>
      <c r="G12" s="42">
        <f t="shared" si="2"/>
        <v>0</v>
      </c>
      <c r="H12" s="69">
        <v>1</v>
      </c>
      <c r="I12" s="41"/>
      <c r="J12" s="62">
        <f t="shared" si="1"/>
        <v>0</v>
      </c>
      <c r="K12" s="41"/>
      <c r="L12" s="42">
        <f t="shared" si="3"/>
        <v>0</v>
      </c>
      <c r="M12" s="69">
        <v>2</v>
      </c>
      <c r="N12" s="41"/>
      <c r="O12" s="42">
        <f t="shared" si="4"/>
        <v>0</v>
      </c>
      <c r="P12" s="41"/>
      <c r="Q12" s="42">
        <f t="shared" si="5"/>
        <v>0</v>
      </c>
      <c r="R12" s="119"/>
    </row>
    <row r="13" spans="1:18" s="30" customFormat="1" ht="23.25">
      <c r="A13" s="39">
        <v>5</v>
      </c>
      <c r="B13" s="40" t="s">
        <v>7</v>
      </c>
      <c r="C13" s="69">
        <v>1</v>
      </c>
      <c r="D13" s="41"/>
      <c r="E13" s="62">
        <f t="shared" si="0"/>
        <v>0</v>
      </c>
      <c r="F13" s="41"/>
      <c r="G13" s="42">
        <f t="shared" si="2"/>
        <v>0</v>
      </c>
      <c r="H13" s="69">
        <v>1</v>
      </c>
      <c r="I13" s="41"/>
      <c r="J13" s="62">
        <f t="shared" si="1"/>
        <v>0</v>
      </c>
      <c r="K13" s="41"/>
      <c r="L13" s="42">
        <f t="shared" si="3"/>
        <v>0</v>
      </c>
      <c r="M13" s="69">
        <v>2</v>
      </c>
      <c r="N13" s="41"/>
      <c r="O13" s="42">
        <f t="shared" si="4"/>
        <v>0</v>
      </c>
      <c r="P13" s="41"/>
      <c r="Q13" s="42">
        <f t="shared" si="5"/>
        <v>0</v>
      </c>
      <c r="R13" s="119"/>
    </row>
    <row r="14" spans="1:18" s="30" customFormat="1" ht="23.25">
      <c r="A14" s="39">
        <v>6</v>
      </c>
      <c r="B14" s="40" t="s">
        <v>8</v>
      </c>
      <c r="C14" s="69">
        <v>1</v>
      </c>
      <c r="D14" s="41"/>
      <c r="E14" s="62">
        <f t="shared" si="0"/>
        <v>0</v>
      </c>
      <c r="F14" s="41"/>
      <c r="G14" s="42">
        <f t="shared" si="2"/>
        <v>0</v>
      </c>
      <c r="H14" s="69">
        <v>1</v>
      </c>
      <c r="I14" s="41"/>
      <c r="J14" s="62">
        <f t="shared" si="1"/>
        <v>0</v>
      </c>
      <c r="K14" s="41"/>
      <c r="L14" s="42">
        <f t="shared" si="3"/>
        <v>0</v>
      </c>
      <c r="M14" s="69">
        <v>2</v>
      </c>
      <c r="N14" s="41"/>
      <c r="O14" s="42">
        <f t="shared" si="4"/>
        <v>0</v>
      </c>
      <c r="P14" s="41"/>
      <c r="Q14" s="42">
        <f t="shared" si="5"/>
        <v>0</v>
      </c>
      <c r="R14" s="119"/>
    </row>
    <row r="15" spans="1:18" s="30" customFormat="1" ht="23.25">
      <c r="A15" s="39">
        <v>7</v>
      </c>
      <c r="B15" s="40" t="s">
        <v>9</v>
      </c>
      <c r="C15" s="69">
        <v>1</v>
      </c>
      <c r="D15" s="41"/>
      <c r="E15" s="62">
        <f t="shared" si="0"/>
        <v>0</v>
      </c>
      <c r="F15" s="41"/>
      <c r="G15" s="42">
        <f t="shared" si="2"/>
        <v>0</v>
      </c>
      <c r="H15" s="69">
        <v>1</v>
      </c>
      <c r="I15" s="41"/>
      <c r="J15" s="62">
        <f t="shared" si="1"/>
        <v>0</v>
      </c>
      <c r="K15" s="41"/>
      <c r="L15" s="42">
        <f t="shared" si="3"/>
        <v>0</v>
      </c>
      <c r="M15" s="69">
        <v>1</v>
      </c>
      <c r="N15" s="41"/>
      <c r="O15" s="42">
        <f t="shared" si="4"/>
        <v>0</v>
      </c>
      <c r="P15" s="41"/>
      <c r="Q15" s="42">
        <f t="shared" si="5"/>
        <v>0</v>
      </c>
      <c r="R15" s="119"/>
    </row>
    <row r="16" spans="1:18" s="30" customFormat="1" ht="23.25">
      <c r="A16" s="39">
        <v>8</v>
      </c>
      <c r="B16" s="40" t="s">
        <v>78</v>
      </c>
      <c r="C16" s="69">
        <v>1</v>
      </c>
      <c r="D16" s="41"/>
      <c r="E16" s="62">
        <f t="shared" si="0"/>
        <v>0</v>
      </c>
      <c r="F16" s="41"/>
      <c r="G16" s="42">
        <f t="shared" si="2"/>
        <v>0</v>
      </c>
      <c r="H16" s="69">
        <v>1</v>
      </c>
      <c r="I16" s="41"/>
      <c r="J16" s="62">
        <f t="shared" si="1"/>
        <v>0</v>
      </c>
      <c r="K16" s="41"/>
      <c r="L16" s="42">
        <f t="shared" si="3"/>
        <v>0</v>
      </c>
      <c r="M16" s="69">
        <v>2</v>
      </c>
      <c r="N16" s="41"/>
      <c r="O16" s="42">
        <f t="shared" si="4"/>
        <v>0</v>
      </c>
      <c r="P16" s="41"/>
      <c r="Q16" s="42">
        <f t="shared" si="5"/>
        <v>0</v>
      </c>
      <c r="R16" s="119"/>
    </row>
    <row r="17" spans="1:18" s="30" customFormat="1" ht="24" thickBot="1">
      <c r="A17" s="39">
        <v>9</v>
      </c>
      <c r="B17" s="45" t="s">
        <v>11</v>
      </c>
      <c r="C17" s="70">
        <v>1</v>
      </c>
      <c r="D17" s="46"/>
      <c r="E17" s="63">
        <f t="shared" si="0"/>
        <v>0</v>
      </c>
      <c r="F17" s="46"/>
      <c r="G17" s="108">
        <f t="shared" si="2"/>
        <v>0</v>
      </c>
      <c r="H17" s="70">
        <v>1</v>
      </c>
      <c r="I17" s="46"/>
      <c r="J17" s="63">
        <f t="shared" si="1"/>
        <v>0</v>
      </c>
      <c r="K17" s="46"/>
      <c r="L17" s="47">
        <f>+K17*100/H17</f>
        <v>0</v>
      </c>
      <c r="M17" s="70">
        <v>2</v>
      </c>
      <c r="N17" s="46"/>
      <c r="O17" s="108">
        <f t="shared" si="4"/>
        <v>0</v>
      </c>
      <c r="P17" s="46"/>
      <c r="Q17" s="108">
        <f t="shared" si="5"/>
        <v>0</v>
      </c>
      <c r="R17" s="119"/>
    </row>
    <row r="18" spans="1:18" s="30" customFormat="1" ht="24" thickBot="1">
      <c r="A18" s="295" t="s">
        <v>98</v>
      </c>
      <c r="B18" s="296"/>
      <c r="C18" s="145">
        <f>SUM(C19:C27)</f>
        <v>12</v>
      </c>
      <c r="D18" s="146">
        <f>SUM(D19:D27)</f>
        <v>0</v>
      </c>
      <c r="E18" s="147">
        <f>+D18*100/C18</f>
        <v>0</v>
      </c>
      <c r="F18" s="146">
        <f>SUM(F19:F27)</f>
        <v>0</v>
      </c>
      <c r="G18" s="148">
        <f>+F18*100/C18</f>
        <v>0</v>
      </c>
      <c r="H18" s="145">
        <f>SUM(H19:H27)</f>
        <v>9</v>
      </c>
      <c r="I18" s="146">
        <f>SUM(I19:I27)</f>
        <v>0</v>
      </c>
      <c r="J18" s="147">
        <f>+I18*100/H18</f>
        <v>0</v>
      </c>
      <c r="K18" s="146">
        <f>SUM(K19:K27)</f>
        <v>0</v>
      </c>
      <c r="L18" s="143">
        <f>+K18*100/H18</f>
        <v>0</v>
      </c>
      <c r="M18" s="145">
        <f>SUM(M19:M27)</f>
        <v>16</v>
      </c>
      <c r="N18" s="145">
        <f>SUM(N19:N27)</f>
        <v>0</v>
      </c>
      <c r="O18" s="165">
        <f>+N18*100/M18</f>
        <v>0</v>
      </c>
      <c r="P18" s="145">
        <f>SUM(P19:P27)</f>
        <v>0</v>
      </c>
      <c r="Q18" s="165">
        <f>+P18*100/M18</f>
        <v>0</v>
      </c>
      <c r="R18" s="149"/>
    </row>
    <row r="19" spans="1:18" s="30" customFormat="1" ht="23.25">
      <c r="A19" s="35">
        <v>10</v>
      </c>
      <c r="B19" s="36" t="s">
        <v>12</v>
      </c>
      <c r="C19" s="68">
        <v>1</v>
      </c>
      <c r="D19" s="37"/>
      <c r="E19" s="61">
        <f>+D19*100/C19</f>
        <v>0</v>
      </c>
      <c r="F19" s="37"/>
      <c r="G19" s="38">
        <f>+F19*100/C19</f>
        <v>0</v>
      </c>
      <c r="H19" s="68">
        <v>1</v>
      </c>
      <c r="I19" s="37"/>
      <c r="J19" s="61">
        <f>+I19*100/H19</f>
        <v>0</v>
      </c>
      <c r="K19" s="37"/>
      <c r="L19" s="38">
        <f>+K19*100/H19</f>
        <v>0</v>
      </c>
      <c r="M19" s="68">
        <v>2</v>
      </c>
      <c r="N19" s="37"/>
      <c r="O19" s="38">
        <f>+N19*100/M19</f>
        <v>0</v>
      </c>
      <c r="P19" s="37"/>
      <c r="Q19" s="38">
        <f>+P19*100/M19</f>
        <v>0</v>
      </c>
      <c r="R19" s="118"/>
    </row>
    <row r="20" spans="1:18" s="30" customFormat="1" ht="23.25">
      <c r="A20" s="39">
        <v>11</v>
      </c>
      <c r="B20" s="40" t="s">
        <v>13</v>
      </c>
      <c r="C20" s="69">
        <v>1</v>
      </c>
      <c r="D20" s="41"/>
      <c r="E20" s="62">
        <f aca="true" t="shared" si="6" ref="E20:E27">+D20*100/C20</f>
        <v>0</v>
      </c>
      <c r="F20" s="41"/>
      <c r="G20" s="42">
        <f>+F20*100/C20</f>
        <v>0</v>
      </c>
      <c r="H20" s="69">
        <v>1</v>
      </c>
      <c r="I20" s="41"/>
      <c r="J20" s="62">
        <f aca="true" t="shared" si="7" ref="J20:J27">+I20*100/H20</f>
        <v>0</v>
      </c>
      <c r="K20" s="41"/>
      <c r="L20" s="42">
        <f>+K20*100/H20</f>
        <v>0</v>
      </c>
      <c r="M20" s="69">
        <v>1</v>
      </c>
      <c r="N20" s="41"/>
      <c r="O20" s="42">
        <f>+N20*100/M20</f>
        <v>0</v>
      </c>
      <c r="P20" s="41"/>
      <c r="Q20" s="42">
        <f>+P20*100/M20</f>
        <v>0</v>
      </c>
      <c r="R20" s="119"/>
    </row>
    <row r="21" spans="1:18" s="30" customFormat="1" ht="23.25">
      <c r="A21" s="39">
        <v>12</v>
      </c>
      <c r="B21" s="40" t="s">
        <v>14</v>
      </c>
      <c r="C21" s="69">
        <v>1</v>
      </c>
      <c r="D21" s="41"/>
      <c r="E21" s="62">
        <f t="shared" si="6"/>
        <v>0</v>
      </c>
      <c r="F21" s="41"/>
      <c r="G21" s="42">
        <f aca="true" t="shared" si="8" ref="G21:G27">+F21*100/C21</f>
        <v>0</v>
      </c>
      <c r="H21" s="69">
        <v>1</v>
      </c>
      <c r="I21" s="41"/>
      <c r="J21" s="62">
        <f t="shared" si="7"/>
        <v>0</v>
      </c>
      <c r="K21" s="41"/>
      <c r="L21" s="42">
        <f aca="true" t="shared" si="9" ref="L21:L27">+K21*100/H21</f>
        <v>0</v>
      </c>
      <c r="M21" s="69">
        <v>2</v>
      </c>
      <c r="N21" s="41"/>
      <c r="O21" s="42">
        <f aca="true" t="shared" si="10" ref="O21:O27">+N21*100/M21</f>
        <v>0</v>
      </c>
      <c r="P21" s="41"/>
      <c r="Q21" s="42">
        <f aca="true" t="shared" si="11" ref="Q21:Q27">+P21*100/M21</f>
        <v>0</v>
      </c>
      <c r="R21" s="119"/>
    </row>
    <row r="22" spans="1:18" s="30" customFormat="1" ht="23.25">
      <c r="A22" s="39">
        <v>13</v>
      </c>
      <c r="B22" s="40" t="s">
        <v>15</v>
      </c>
      <c r="C22" s="69">
        <v>1</v>
      </c>
      <c r="D22" s="41"/>
      <c r="E22" s="62">
        <f t="shared" si="6"/>
        <v>0</v>
      </c>
      <c r="F22" s="41"/>
      <c r="G22" s="42">
        <f t="shared" si="8"/>
        <v>0</v>
      </c>
      <c r="H22" s="69">
        <v>1</v>
      </c>
      <c r="I22" s="41"/>
      <c r="J22" s="62">
        <f t="shared" si="7"/>
        <v>0</v>
      </c>
      <c r="K22" s="41"/>
      <c r="L22" s="42">
        <f t="shared" si="9"/>
        <v>0</v>
      </c>
      <c r="M22" s="69">
        <v>1</v>
      </c>
      <c r="N22" s="41"/>
      <c r="O22" s="42">
        <f t="shared" si="10"/>
        <v>0</v>
      </c>
      <c r="P22" s="41"/>
      <c r="Q22" s="42">
        <f t="shared" si="11"/>
        <v>0</v>
      </c>
      <c r="R22" s="119"/>
    </row>
    <row r="23" spans="1:18" s="30" customFormat="1" ht="23.25">
      <c r="A23" s="39">
        <v>14</v>
      </c>
      <c r="B23" s="40" t="s">
        <v>16</v>
      </c>
      <c r="C23" s="69">
        <v>1</v>
      </c>
      <c r="D23" s="41"/>
      <c r="E23" s="62">
        <f t="shared" si="6"/>
        <v>0</v>
      </c>
      <c r="F23" s="41"/>
      <c r="G23" s="42">
        <f t="shared" si="8"/>
        <v>0</v>
      </c>
      <c r="H23" s="69">
        <v>1</v>
      </c>
      <c r="I23" s="41"/>
      <c r="J23" s="62">
        <f t="shared" si="7"/>
        <v>0</v>
      </c>
      <c r="K23" s="41"/>
      <c r="L23" s="42">
        <f t="shared" si="9"/>
        <v>0</v>
      </c>
      <c r="M23" s="69">
        <v>2</v>
      </c>
      <c r="N23" s="41"/>
      <c r="O23" s="42">
        <f t="shared" si="10"/>
        <v>0</v>
      </c>
      <c r="P23" s="41"/>
      <c r="Q23" s="42">
        <f t="shared" si="11"/>
        <v>0</v>
      </c>
      <c r="R23" s="119"/>
    </row>
    <row r="24" spans="1:18" s="30" customFormat="1" ht="23.25">
      <c r="A24" s="39">
        <v>15</v>
      </c>
      <c r="B24" s="40" t="s">
        <v>17</v>
      </c>
      <c r="C24" s="69">
        <v>2</v>
      </c>
      <c r="D24" s="41"/>
      <c r="E24" s="62">
        <f t="shared" si="6"/>
        <v>0</v>
      </c>
      <c r="F24" s="41"/>
      <c r="G24" s="42">
        <f t="shared" si="8"/>
        <v>0</v>
      </c>
      <c r="H24" s="69">
        <v>1</v>
      </c>
      <c r="I24" s="41"/>
      <c r="J24" s="62">
        <f t="shared" si="7"/>
        <v>0</v>
      </c>
      <c r="K24" s="41"/>
      <c r="L24" s="42">
        <f t="shared" si="9"/>
        <v>0</v>
      </c>
      <c r="M24" s="69">
        <v>2</v>
      </c>
      <c r="N24" s="41"/>
      <c r="O24" s="42">
        <f t="shared" si="10"/>
        <v>0</v>
      </c>
      <c r="P24" s="41"/>
      <c r="Q24" s="42">
        <f t="shared" si="11"/>
        <v>0</v>
      </c>
      <c r="R24" s="119"/>
    </row>
    <row r="25" spans="1:18" s="30" customFormat="1" ht="23.25">
      <c r="A25" s="39">
        <v>16</v>
      </c>
      <c r="B25" s="40" t="s">
        <v>18</v>
      </c>
      <c r="C25" s="69">
        <v>1</v>
      </c>
      <c r="D25" s="41"/>
      <c r="E25" s="62">
        <f t="shared" si="6"/>
        <v>0</v>
      </c>
      <c r="F25" s="41"/>
      <c r="G25" s="42">
        <f t="shared" si="8"/>
        <v>0</v>
      </c>
      <c r="H25" s="69">
        <v>1</v>
      </c>
      <c r="I25" s="41"/>
      <c r="J25" s="62">
        <f t="shared" si="7"/>
        <v>0</v>
      </c>
      <c r="K25" s="41"/>
      <c r="L25" s="42">
        <f t="shared" si="9"/>
        <v>0</v>
      </c>
      <c r="M25" s="69">
        <v>1</v>
      </c>
      <c r="N25" s="41"/>
      <c r="O25" s="42">
        <f t="shared" si="10"/>
        <v>0</v>
      </c>
      <c r="P25" s="41"/>
      <c r="Q25" s="42">
        <f t="shared" si="11"/>
        <v>0</v>
      </c>
      <c r="R25" s="119"/>
    </row>
    <row r="26" spans="1:18" s="30" customFormat="1" ht="23.25">
      <c r="A26" s="39">
        <v>17</v>
      </c>
      <c r="B26" s="43" t="s">
        <v>19</v>
      </c>
      <c r="C26" s="69">
        <v>1</v>
      </c>
      <c r="D26" s="41"/>
      <c r="E26" s="62">
        <f t="shared" si="6"/>
        <v>0</v>
      </c>
      <c r="F26" s="41"/>
      <c r="G26" s="42">
        <f t="shared" si="8"/>
        <v>0</v>
      </c>
      <c r="H26" s="69">
        <v>1</v>
      </c>
      <c r="I26" s="41"/>
      <c r="J26" s="62">
        <f t="shared" si="7"/>
        <v>0</v>
      </c>
      <c r="K26" s="41"/>
      <c r="L26" s="42">
        <f t="shared" si="9"/>
        <v>0</v>
      </c>
      <c r="M26" s="69">
        <v>2</v>
      </c>
      <c r="N26" s="41"/>
      <c r="O26" s="42">
        <f t="shared" si="10"/>
        <v>0</v>
      </c>
      <c r="P26" s="41"/>
      <c r="Q26" s="42">
        <f t="shared" si="11"/>
        <v>0</v>
      </c>
      <c r="R26" s="119"/>
    </row>
    <row r="27" spans="1:18" s="30" customFormat="1" ht="24" thickBot="1">
      <c r="A27" s="39">
        <v>18</v>
      </c>
      <c r="B27" s="45" t="s">
        <v>20</v>
      </c>
      <c r="C27" s="70">
        <v>3</v>
      </c>
      <c r="D27" s="46"/>
      <c r="E27" s="63">
        <f t="shared" si="6"/>
        <v>0</v>
      </c>
      <c r="F27" s="46"/>
      <c r="G27" s="108">
        <f t="shared" si="8"/>
        <v>0</v>
      </c>
      <c r="H27" s="70">
        <v>1</v>
      </c>
      <c r="I27" s="46"/>
      <c r="J27" s="63">
        <f t="shared" si="7"/>
        <v>0</v>
      </c>
      <c r="K27" s="46"/>
      <c r="L27" s="108">
        <f t="shared" si="9"/>
        <v>0</v>
      </c>
      <c r="M27" s="70">
        <v>3</v>
      </c>
      <c r="N27" s="46"/>
      <c r="O27" s="108">
        <f t="shared" si="10"/>
        <v>0</v>
      </c>
      <c r="P27" s="46"/>
      <c r="Q27" s="108">
        <f t="shared" si="11"/>
        <v>0</v>
      </c>
      <c r="R27" s="120"/>
    </row>
    <row r="28" spans="1:18" s="30" customFormat="1" ht="24" thickBot="1">
      <c r="A28" s="295" t="s">
        <v>99</v>
      </c>
      <c r="B28" s="296"/>
      <c r="C28" s="145">
        <f>SUM(C29:C36)</f>
        <v>44</v>
      </c>
      <c r="D28" s="146">
        <f>SUM(D29:D36)</f>
        <v>43</v>
      </c>
      <c r="E28" s="147">
        <f>+D28*100/C28</f>
        <v>97.72727272727273</v>
      </c>
      <c r="F28" s="146">
        <f>SUM(F29:F36)</f>
        <v>1</v>
      </c>
      <c r="G28" s="148">
        <f>+F28*100/C28</f>
        <v>2.272727272727273</v>
      </c>
      <c r="H28" s="145">
        <f>SUM(H29:H36)</f>
        <v>8</v>
      </c>
      <c r="I28" s="146">
        <f>SUM(I29:I36)</f>
        <v>8</v>
      </c>
      <c r="J28" s="147">
        <f>+I28*100/H28</f>
        <v>100</v>
      </c>
      <c r="K28" s="146">
        <f>SUM(K29:K36)</f>
        <v>0</v>
      </c>
      <c r="L28" s="148">
        <f>+K28*100/H28</f>
        <v>0</v>
      </c>
      <c r="M28" s="145">
        <f>SUM(M29:M36)</f>
        <v>39</v>
      </c>
      <c r="N28" s="145">
        <f>SUM(N29:N36)</f>
        <v>0</v>
      </c>
      <c r="O28" s="165">
        <f>+N28*100/M28</f>
        <v>0</v>
      </c>
      <c r="P28" s="145">
        <f>SUM(P29:P36)</f>
        <v>0</v>
      </c>
      <c r="Q28" s="165">
        <f>+P28*100/M28</f>
        <v>0</v>
      </c>
      <c r="R28" s="149"/>
    </row>
    <row r="29" spans="1:18" s="30" customFormat="1" ht="23.25">
      <c r="A29" s="35">
        <v>19</v>
      </c>
      <c r="B29" s="36" t="s">
        <v>21</v>
      </c>
      <c r="C29" s="68">
        <v>6</v>
      </c>
      <c r="D29" s="37">
        <v>6</v>
      </c>
      <c r="E29" s="61">
        <f>+D29*100/C29</f>
        <v>100</v>
      </c>
      <c r="F29" s="37">
        <v>0</v>
      </c>
      <c r="G29" s="38">
        <f>+F29*100/C29</f>
        <v>0</v>
      </c>
      <c r="H29" s="68">
        <v>1</v>
      </c>
      <c r="I29" s="37">
        <v>1</v>
      </c>
      <c r="J29" s="61">
        <f>+I29*100/H29</f>
        <v>100</v>
      </c>
      <c r="K29" s="37">
        <v>0</v>
      </c>
      <c r="L29" s="38">
        <f>+K29*100/H29</f>
        <v>0</v>
      </c>
      <c r="M29" s="68">
        <v>6</v>
      </c>
      <c r="N29" s="37"/>
      <c r="O29" s="38">
        <f>+N29*100/M29</f>
        <v>0</v>
      </c>
      <c r="P29" s="37"/>
      <c r="Q29" s="38">
        <f>+P29*100/M29</f>
        <v>0</v>
      </c>
      <c r="R29" s="118"/>
    </row>
    <row r="30" spans="1:18" s="30" customFormat="1" ht="23.25">
      <c r="A30" s="39">
        <v>20</v>
      </c>
      <c r="B30" s="40" t="s">
        <v>22</v>
      </c>
      <c r="C30" s="69">
        <v>8</v>
      </c>
      <c r="D30" s="41">
        <v>8</v>
      </c>
      <c r="E30" s="62">
        <f aca="true" t="shared" si="12" ref="E30:E36">+D30*100/C30</f>
        <v>100</v>
      </c>
      <c r="F30" s="41">
        <v>0</v>
      </c>
      <c r="G30" s="42">
        <f>+F30*100/C30</f>
        <v>0</v>
      </c>
      <c r="H30" s="69">
        <v>1</v>
      </c>
      <c r="I30" s="41">
        <v>1</v>
      </c>
      <c r="J30" s="62">
        <f aca="true" t="shared" si="13" ref="J30:J36">+I30*100/H30</f>
        <v>100</v>
      </c>
      <c r="K30" s="41">
        <v>0</v>
      </c>
      <c r="L30" s="42">
        <f>+K30*100/H30</f>
        <v>0</v>
      </c>
      <c r="M30" s="69">
        <v>9</v>
      </c>
      <c r="N30" s="41"/>
      <c r="O30" s="42">
        <f>+N30*100/M30</f>
        <v>0</v>
      </c>
      <c r="P30" s="41"/>
      <c r="Q30" s="42">
        <f>+P30*100/M30</f>
        <v>0</v>
      </c>
      <c r="R30" s="119"/>
    </row>
    <row r="31" spans="1:18" s="30" customFormat="1" ht="23.25">
      <c r="A31" s="39">
        <v>21</v>
      </c>
      <c r="B31" s="40" t="s">
        <v>23</v>
      </c>
      <c r="C31" s="69">
        <v>5</v>
      </c>
      <c r="D31" s="41">
        <v>5</v>
      </c>
      <c r="E31" s="62">
        <f t="shared" si="12"/>
        <v>100</v>
      </c>
      <c r="F31" s="41">
        <v>0</v>
      </c>
      <c r="G31" s="42">
        <f aca="true" t="shared" si="14" ref="G31:G36">+F31*100/C31</f>
        <v>0</v>
      </c>
      <c r="H31" s="69">
        <v>1</v>
      </c>
      <c r="I31" s="41">
        <v>1</v>
      </c>
      <c r="J31" s="62">
        <f t="shared" si="13"/>
        <v>100</v>
      </c>
      <c r="K31" s="41">
        <v>0</v>
      </c>
      <c r="L31" s="42">
        <f aca="true" t="shared" si="15" ref="L31:L36">+K31*100/H31</f>
        <v>0</v>
      </c>
      <c r="M31" s="69">
        <v>4</v>
      </c>
      <c r="N31" s="41"/>
      <c r="O31" s="42">
        <f aca="true" t="shared" si="16" ref="O31:O36">+N31*100/M31</f>
        <v>0</v>
      </c>
      <c r="P31" s="41"/>
      <c r="Q31" s="42">
        <f aca="true" t="shared" si="17" ref="Q31:Q36">+P31*100/M31</f>
        <v>0</v>
      </c>
      <c r="R31" s="119"/>
    </row>
    <row r="32" spans="1:18" s="30" customFormat="1" ht="23.25">
      <c r="A32" s="39">
        <v>22</v>
      </c>
      <c r="B32" s="40" t="s">
        <v>24</v>
      </c>
      <c r="C32" s="69">
        <v>5</v>
      </c>
      <c r="D32" s="41">
        <v>4</v>
      </c>
      <c r="E32" s="62">
        <f t="shared" si="12"/>
        <v>80</v>
      </c>
      <c r="F32" s="41">
        <v>1</v>
      </c>
      <c r="G32" s="42">
        <f t="shared" si="14"/>
        <v>20</v>
      </c>
      <c r="H32" s="69">
        <v>1</v>
      </c>
      <c r="I32" s="41">
        <v>1</v>
      </c>
      <c r="J32" s="62">
        <f t="shared" si="13"/>
        <v>100</v>
      </c>
      <c r="K32" s="41">
        <v>0</v>
      </c>
      <c r="L32" s="42">
        <f t="shared" si="15"/>
        <v>0</v>
      </c>
      <c r="M32" s="69">
        <v>4</v>
      </c>
      <c r="N32" s="41"/>
      <c r="O32" s="42">
        <f t="shared" si="16"/>
        <v>0</v>
      </c>
      <c r="P32" s="41"/>
      <c r="Q32" s="42">
        <f t="shared" si="17"/>
        <v>0</v>
      </c>
      <c r="R32" s="119"/>
    </row>
    <row r="33" spans="1:18" s="30" customFormat="1" ht="23.25">
      <c r="A33" s="39">
        <v>23</v>
      </c>
      <c r="B33" s="40" t="s">
        <v>25</v>
      </c>
      <c r="C33" s="69">
        <v>5</v>
      </c>
      <c r="D33" s="41">
        <v>5</v>
      </c>
      <c r="E33" s="62">
        <f t="shared" si="12"/>
        <v>100</v>
      </c>
      <c r="F33" s="41">
        <v>0</v>
      </c>
      <c r="G33" s="42">
        <f t="shared" si="14"/>
        <v>0</v>
      </c>
      <c r="H33" s="69">
        <v>1</v>
      </c>
      <c r="I33" s="41">
        <v>1</v>
      </c>
      <c r="J33" s="62">
        <f t="shared" si="13"/>
        <v>100</v>
      </c>
      <c r="K33" s="41">
        <v>0</v>
      </c>
      <c r="L33" s="42">
        <f t="shared" si="15"/>
        <v>0</v>
      </c>
      <c r="M33" s="69">
        <v>4</v>
      </c>
      <c r="N33" s="41"/>
      <c r="O33" s="42">
        <f t="shared" si="16"/>
        <v>0</v>
      </c>
      <c r="P33" s="41"/>
      <c r="Q33" s="42">
        <f t="shared" si="17"/>
        <v>0</v>
      </c>
      <c r="R33" s="119"/>
    </row>
    <row r="34" spans="1:18" s="30" customFormat="1" ht="23.25">
      <c r="A34" s="39">
        <v>24</v>
      </c>
      <c r="B34" s="40" t="s">
        <v>26</v>
      </c>
      <c r="C34" s="69">
        <v>5</v>
      </c>
      <c r="D34" s="41">
        <v>5</v>
      </c>
      <c r="E34" s="62">
        <f t="shared" si="12"/>
        <v>100</v>
      </c>
      <c r="F34" s="41">
        <v>0</v>
      </c>
      <c r="G34" s="42">
        <f t="shared" si="14"/>
        <v>0</v>
      </c>
      <c r="H34" s="69">
        <v>1</v>
      </c>
      <c r="I34" s="41">
        <v>1</v>
      </c>
      <c r="J34" s="62">
        <f t="shared" si="13"/>
        <v>100</v>
      </c>
      <c r="K34" s="41">
        <v>0</v>
      </c>
      <c r="L34" s="42">
        <f t="shared" si="15"/>
        <v>0</v>
      </c>
      <c r="M34" s="69">
        <v>4</v>
      </c>
      <c r="N34" s="41"/>
      <c r="O34" s="42">
        <f t="shared" si="16"/>
        <v>0</v>
      </c>
      <c r="P34" s="41"/>
      <c r="Q34" s="42">
        <f t="shared" si="17"/>
        <v>0</v>
      </c>
      <c r="R34" s="119"/>
    </row>
    <row r="35" spans="1:18" s="30" customFormat="1" ht="23.25">
      <c r="A35" s="39">
        <v>25</v>
      </c>
      <c r="B35" s="40" t="s">
        <v>27</v>
      </c>
      <c r="C35" s="69">
        <v>5</v>
      </c>
      <c r="D35" s="41">
        <v>5</v>
      </c>
      <c r="E35" s="62">
        <f t="shared" si="12"/>
        <v>100</v>
      </c>
      <c r="F35" s="41">
        <v>0</v>
      </c>
      <c r="G35" s="42">
        <f t="shared" si="14"/>
        <v>0</v>
      </c>
      <c r="H35" s="69">
        <v>1</v>
      </c>
      <c r="I35" s="41">
        <v>1</v>
      </c>
      <c r="J35" s="62">
        <f t="shared" si="13"/>
        <v>100</v>
      </c>
      <c r="K35" s="41">
        <v>0</v>
      </c>
      <c r="L35" s="42">
        <f t="shared" si="15"/>
        <v>0</v>
      </c>
      <c r="M35" s="69">
        <v>4</v>
      </c>
      <c r="N35" s="41"/>
      <c r="O35" s="42">
        <f t="shared" si="16"/>
        <v>0</v>
      </c>
      <c r="P35" s="41"/>
      <c r="Q35" s="42">
        <f t="shared" si="17"/>
        <v>0</v>
      </c>
      <c r="R35" s="119"/>
    </row>
    <row r="36" spans="1:18" s="30" customFormat="1" ht="24" thickBot="1">
      <c r="A36" s="39">
        <v>26</v>
      </c>
      <c r="B36" s="45" t="s">
        <v>29</v>
      </c>
      <c r="C36" s="70">
        <v>5</v>
      </c>
      <c r="D36" s="46">
        <v>5</v>
      </c>
      <c r="E36" s="63">
        <f t="shared" si="12"/>
        <v>100</v>
      </c>
      <c r="F36" s="46">
        <v>0</v>
      </c>
      <c r="G36" s="47">
        <f t="shared" si="14"/>
        <v>0</v>
      </c>
      <c r="H36" s="70">
        <v>1</v>
      </c>
      <c r="I36" s="46">
        <v>1</v>
      </c>
      <c r="J36" s="63">
        <f t="shared" si="13"/>
        <v>100</v>
      </c>
      <c r="K36" s="46">
        <v>0</v>
      </c>
      <c r="L36" s="47">
        <f t="shared" si="15"/>
        <v>0</v>
      </c>
      <c r="M36" s="70">
        <v>4</v>
      </c>
      <c r="N36" s="46"/>
      <c r="O36" s="47">
        <f t="shared" si="16"/>
        <v>0</v>
      </c>
      <c r="P36" s="46"/>
      <c r="Q36" s="47">
        <f t="shared" si="17"/>
        <v>0</v>
      </c>
      <c r="R36" s="120"/>
    </row>
    <row r="37" spans="1:18" s="30" customFormat="1" ht="27" thickBot="1">
      <c r="A37" s="298" t="s">
        <v>100</v>
      </c>
      <c r="B37" s="299"/>
      <c r="C37" s="145">
        <f>SUM(C38:C48)</f>
        <v>50</v>
      </c>
      <c r="D37" s="146">
        <f>SUM(D38:D48)</f>
        <v>50</v>
      </c>
      <c r="E37" s="147">
        <f>+D37*100/C37</f>
        <v>100</v>
      </c>
      <c r="F37" s="146">
        <f>SUM(F38:F48)</f>
        <v>0</v>
      </c>
      <c r="G37" s="148">
        <f>+F37*100/C37</f>
        <v>0</v>
      </c>
      <c r="H37" s="145">
        <f>SUM(H38:H48)</f>
        <v>11</v>
      </c>
      <c r="I37" s="146">
        <f>SUM(I38:I48)</f>
        <v>11</v>
      </c>
      <c r="J37" s="147">
        <f>+I37*100/H37</f>
        <v>100</v>
      </c>
      <c r="K37" s="146">
        <f>SUM(K38:K48)</f>
        <v>0</v>
      </c>
      <c r="L37" s="148">
        <f>+K37*100/H37</f>
        <v>0</v>
      </c>
      <c r="M37" s="145">
        <f>SUM(M38:M49)</f>
        <v>47</v>
      </c>
      <c r="N37" s="145">
        <f>SUM(N38:N49)</f>
        <v>0</v>
      </c>
      <c r="O37" s="165">
        <f>+N37*100/M37</f>
        <v>0</v>
      </c>
      <c r="P37" s="145">
        <f>SUM(P38:P49)</f>
        <v>0</v>
      </c>
      <c r="Q37" s="165">
        <f>+P37*100/M37</f>
        <v>0</v>
      </c>
      <c r="R37" s="149"/>
    </row>
    <row r="38" spans="1:18" s="30" customFormat="1" ht="23.25">
      <c r="A38" s="35">
        <v>27</v>
      </c>
      <c r="B38" s="36" t="s">
        <v>30</v>
      </c>
      <c r="C38" s="68">
        <v>4</v>
      </c>
      <c r="D38" s="37">
        <v>4</v>
      </c>
      <c r="E38" s="61">
        <f>+D38*100/C38</f>
        <v>100</v>
      </c>
      <c r="F38" s="37">
        <v>0</v>
      </c>
      <c r="G38" s="38">
        <f>+F38*100/C38</f>
        <v>0</v>
      </c>
      <c r="H38" s="68">
        <v>1</v>
      </c>
      <c r="I38" s="37">
        <v>1</v>
      </c>
      <c r="J38" s="61">
        <f>+I38*100/H38</f>
        <v>100</v>
      </c>
      <c r="K38" s="37">
        <v>0</v>
      </c>
      <c r="L38" s="38">
        <f>+K38*100/H38</f>
        <v>0</v>
      </c>
      <c r="M38" s="68">
        <v>5</v>
      </c>
      <c r="N38" s="37"/>
      <c r="O38" s="38">
        <f>+N38*100/M38</f>
        <v>0</v>
      </c>
      <c r="P38" s="37"/>
      <c r="Q38" s="38">
        <f>+P38*100/M38</f>
        <v>0</v>
      </c>
      <c r="R38" s="118"/>
    </row>
    <row r="39" spans="1:18" s="30" customFormat="1" ht="23.25">
      <c r="A39" s="39">
        <v>28</v>
      </c>
      <c r="B39" s="40" t="s">
        <v>31</v>
      </c>
      <c r="C39" s="69">
        <v>10</v>
      </c>
      <c r="D39" s="41">
        <v>10</v>
      </c>
      <c r="E39" s="62">
        <f aca="true" t="shared" si="18" ref="E39:E48">+D39*100/C39</f>
        <v>100</v>
      </c>
      <c r="F39" s="41">
        <v>0</v>
      </c>
      <c r="G39" s="42">
        <f>+F39*100/C39</f>
        <v>0</v>
      </c>
      <c r="H39" s="69">
        <v>1</v>
      </c>
      <c r="I39" s="41">
        <v>1</v>
      </c>
      <c r="J39" s="62">
        <f aca="true" t="shared" si="19" ref="J39:J48">+I39*100/H39</f>
        <v>100</v>
      </c>
      <c r="K39" s="41">
        <v>0</v>
      </c>
      <c r="L39" s="42">
        <f>+K39*100/H39</f>
        <v>0</v>
      </c>
      <c r="M39" s="69">
        <v>4</v>
      </c>
      <c r="N39" s="41"/>
      <c r="O39" s="42">
        <f>+N39*100/M39</f>
        <v>0</v>
      </c>
      <c r="P39" s="41"/>
      <c r="Q39" s="42">
        <f>+P39*100/M39</f>
        <v>0</v>
      </c>
      <c r="R39" s="119"/>
    </row>
    <row r="40" spans="1:18" s="30" customFormat="1" ht="23.25">
      <c r="A40" s="39">
        <v>29</v>
      </c>
      <c r="B40" s="40" t="s">
        <v>32</v>
      </c>
      <c r="C40" s="69">
        <v>7</v>
      </c>
      <c r="D40" s="41">
        <v>7</v>
      </c>
      <c r="E40" s="62">
        <f t="shared" si="18"/>
        <v>100</v>
      </c>
      <c r="F40" s="41">
        <v>0</v>
      </c>
      <c r="G40" s="42">
        <f aca="true" t="shared" si="20" ref="G40:G48">+F40*100/C40</f>
        <v>0</v>
      </c>
      <c r="H40" s="69">
        <v>1</v>
      </c>
      <c r="I40" s="41">
        <v>1</v>
      </c>
      <c r="J40" s="62">
        <f t="shared" si="19"/>
        <v>100</v>
      </c>
      <c r="K40" s="41">
        <v>0</v>
      </c>
      <c r="L40" s="42">
        <f aca="true" t="shared" si="21" ref="L40:L48">+K40*100/H40</f>
        <v>0</v>
      </c>
      <c r="M40" s="69">
        <v>7</v>
      </c>
      <c r="N40" s="41"/>
      <c r="O40" s="42">
        <f aca="true" t="shared" si="22" ref="O40:O48">+N40*100/M40</f>
        <v>0</v>
      </c>
      <c r="P40" s="41"/>
      <c r="Q40" s="42">
        <f aca="true" t="shared" si="23" ref="Q40:Q48">+P40*100/M40</f>
        <v>0</v>
      </c>
      <c r="R40" s="119"/>
    </row>
    <row r="41" spans="1:18" s="30" customFormat="1" ht="23.25">
      <c r="A41" s="39">
        <v>30</v>
      </c>
      <c r="B41" s="40" t="s">
        <v>33</v>
      </c>
      <c r="C41" s="69">
        <v>6</v>
      </c>
      <c r="D41" s="41">
        <v>6</v>
      </c>
      <c r="E41" s="62">
        <f t="shared" si="18"/>
        <v>100</v>
      </c>
      <c r="F41" s="41">
        <v>0</v>
      </c>
      <c r="G41" s="42">
        <f t="shared" si="20"/>
        <v>0</v>
      </c>
      <c r="H41" s="69">
        <v>1</v>
      </c>
      <c r="I41" s="41">
        <v>1</v>
      </c>
      <c r="J41" s="62">
        <f t="shared" si="19"/>
        <v>100</v>
      </c>
      <c r="K41" s="41">
        <v>0</v>
      </c>
      <c r="L41" s="42">
        <f t="shared" si="21"/>
        <v>0</v>
      </c>
      <c r="M41" s="69">
        <v>5</v>
      </c>
      <c r="N41" s="41"/>
      <c r="O41" s="42">
        <f t="shared" si="22"/>
        <v>0</v>
      </c>
      <c r="P41" s="41"/>
      <c r="Q41" s="42">
        <f t="shared" si="23"/>
        <v>0</v>
      </c>
      <c r="R41" s="119"/>
    </row>
    <row r="42" spans="1:18" s="30" customFormat="1" ht="23.25">
      <c r="A42" s="39">
        <v>31</v>
      </c>
      <c r="B42" s="40" t="s">
        <v>34</v>
      </c>
      <c r="C42" s="69">
        <v>3</v>
      </c>
      <c r="D42" s="41">
        <v>3</v>
      </c>
      <c r="E42" s="62">
        <f t="shared" si="18"/>
        <v>100</v>
      </c>
      <c r="F42" s="41">
        <v>0</v>
      </c>
      <c r="G42" s="42">
        <f t="shared" si="20"/>
        <v>0</v>
      </c>
      <c r="H42" s="69">
        <v>1</v>
      </c>
      <c r="I42" s="41">
        <v>1</v>
      </c>
      <c r="J42" s="62">
        <f t="shared" si="19"/>
        <v>100</v>
      </c>
      <c r="K42" s="41">
        <v>0</v>
      </c>
      <c r="L42" s="42">
        <f t="shared" si="21"/>
        <v>0</v>
      </c>
      <c r="M42" s="69">
        <v>4</v>
      </c>
      <c r="N42" s="41"/>
      <c r="O42" s="42">
        <f t="shared" si="22"/>
        <v>0</v>
      </c>
      <c r="P42" s="41"/>
      <c r="Q42" s="42">
        <f t="shared" si="23"/>
        <v>0</v>
      </c>
      <c r="R42" s="119"/>
    </row>
    <row r="43" spans="1:18" s="30" customFormat="1" ht="23.25">
      <c r="A43" s="39">
        <v>32</v>
      </c>
      <c r="B43" s="40" t="s">
        <v>35</v>
      </c>
      <c r="C43" s="69">
        <v>3</v>
      </c>
      <c r="D43" s="41">
        <v>3</v>
      </c>
      <c r="E43" s="62">
        <f t="shared" si="18"/>
        <v>100</v>
      </c>
      <c r="F43" s="41">
        <v>0</v>
      </c>
      <c r="G43" s="42">
        <f t="shared" si="20"/>
        <v>0</v>
      </c>
      <c r="H43" s="69">
        <v>1</v>
      </c>
      <c r="I43" s="41">
        <v>1</v>
      </c>
      <c r="J43" s="62">
        <f t="shared" si="19"/>
        <v>100</v>
      </c>
      <c r="K43" s="41">
        <v>0</v>
      </c>
      <c r="L43" s="42">
        <f t="shared" si="21"/>
        <v>0</v>
      </c>
      <c r="M43" s="69">
        <v>2</v>
      </c>
      <c r="N43" s="41"/>
      <c r="O43" s="42">
        <f t="shared" si="22"/>
        <v>0</v>
      </c>
      <c r="P43" s="41"/>
      <c r="Q43" s="42">
        <f t="shared" si="23"/>
        <v>0</v>
      </c>
      <c r="R43" s="119"/>
    </row>
    <row r="44" spans="1:18" s="30" customFormat="1" ht="23.25">
      <c r="A44" s="39">
        <v>33</v>
      </c>
      <c r="B44" s="40" t="s">
        <v>36</v>
      </c>
      <c r="C44" s="69">
        <v>2</v>
      </c>
      <c r="D44" s="41">
        <v>2</v>
      </c>
      <c r="E44" s="62">
        <f t="shared" si="18"/>
        <v>100</v>
      </c>
      <c r="F44" s="41">
        <v>0</v>
      </c>
      <c r="G44" s="42">
        <f t="shared" si="20"/>
        <v>0</v>
      </c>
      <c r="H44" s="69">
        <v>1</v>
      </c>
      <c r="I44" s="41">
        <v>1</v>
      </c>
      <c r="J44" s="62">
        <f t="shared" si="19"/>
        <v>100</v>
      </c>
      <c r="K44" s="41">
        <v>0</v>
      </c>
      <c r="L44" s="42">
        <f t="shared" si="21"/>
        <v>0</v>
      </c>
      <c r="M44" s="69">
        <v>1</v>
      </c>
      <c r="N44" s="41"/>
      <c r="O44" s="42">
        <f t="shared" si="22"/>
        <v>0</v>
      </c>
      <c r="P44" s="41"/>
      <c r="Q44" s="42">
        <f t="shared" si="23"/>
        <v>0</v>
      </c>
      <c r="R44" s="119"/>
    </row>
    <row r="45" spans="1:18" s="30" customFormat="1" ht="23.25">
      <c r="A45" s="39">
        <v>34</v>
      </c>
      <c r="B45" s="40" t="s">
        <v>37</v>
      </c>
      <c r="C45" s="69">
        <v>7</v>
      </c>
      <c r="D45" s="41">
        <v>7</v>
      </c>
      <c r="E45" s="62">
        <f t="shared" si="18"/>
        <v>100</v>
      </c>
      <c r="F45" s="41">
        <v>0</v>
      </c>
      <c r="G45" s="42">
        <f t="shared" si="20"/>
        <v>0</v>
      </c>
      <c r="H45" s="69">
        <v>1</v>
      </c>
      <c r="I45" s="41">
        <v>1</v>
      </c>
      <c r="J45" s="62">
        <f t="shared" si="19"/>
        <v>100</v>
      </c>
      <c r="K45" s="41">
        <v>0</v>
      </c>
      <c r="L45" s="42">
        <f t="shared" si="21"/>
        <v>0</v>
      </c>
      <c r="M45" s="69">
        <v>7</v>
      </c>
      <c r="N45" s="41"/>
      <c r="O45" s="42">
        <f t="shared" si="22"/>
        <v>0</v>
      </c>
      <c r="P45" s="41"/>
      <c r="Q45" s="42">
        <f t="shared" si="23"/>
        <v>0</v>
      </c>
      <c r="R45" s="119"/>
    </row>
    <row r="46" spans="1:18" s="30" customFormat="1" ht="23.25">
      <c r="A46" s="39">
        <v>35</v>
      </c>
      <c r="B46" s="40" t="s">
        <v>38</v>
      </c>
      <c r="C46" s="69">
        <v>4</v>
      </c>
      <c r="D46" s="41">
        <v>4</v>
      </c>
      <c r="E46" s="62">
        <f t="shared" si="18"/>
        <v>100</v>
      </c>
      <c r="F46" s="41">
        <v>0</v>
      </c>
      <c r="G46" s="42">
        <f t="shared" si="20"/>
        <v>0</v>
      </c>
      <c r="H46" s="69">
        <v>1</v>
      </c>
      <c r="I46" s="41">
        <v>1</v>
      </c>
      <c r="J46" s="62">
        <f t="shared" si="19"/>
        <v>100</v>
      </c>
      <c r="K46" s="41">
        <v>0</v>
      </c>
      <c r="L46" s="42">
        <f t="shared" si="21"/>
        <v>0</v>
      </c>
      <c r="M46" s="69">
        <v>3</v>
      </c>
      <c r="N46" s="41"/>
      <c r="O46" s="42">
        <f t="shared" si="22"/>
        <v>0</v>
      </c>
      <c r="P46" s="41"/>
      <c r="Q46" s="42">
        <f t="shared" si="23"/>
        <v>0</v>
      </c>
      <c r="R46" s="119"/>
    </row>
    <row r="47" spans="1:18" s="30" customFormat="1" ht="23.25">
      <c r="A47" s="39">
        <v>36</v>
      </c>
      <c r="B47" s="40" t="s">
        <v>39</v>
      </c>
      <c r="C47" s="69">
        <v>2</v>
      </c>
      <c r="D47" s="41">
        <v>2</v>
      </c>
      <c r="E47" s="62">
        <f t="shared" si="18"/>
        <v>100</v>
      </c>
      <c r="F47" s="41">
        <v>0</v>
      </c>
      <c r="G47" s="42">
        <f t="shared" si="20"/>
        <v>0</v>
      </c>
      <c r="H47" s="69">
        <v>1</v>
      </c>
      <c r="I47" s="41">
        <v>1</v>
      </c>
      <c r="J47" s="62">
        <f t="shared" si="19"/>
        <v>100</v>
      </c>
      <c r="K47" s="41">
        <v>0</v>
      </c>
      <c r="L47" s="42">
        <f t="shared" si="21"/>
        <v>0</v>
      </c>
      <c r="M47" s="69">
        <v>3</v>
      </c>
      <c r="N47" s="41"/>
      <c r="O47" s="42">
        <f t="shared" si="22"/>
        <v>0</v>
      </c>
      <c r="P47" s="41"/>
      <c r="Q47" s="42">
        <f t="shared" si="23"/>
        <v>0</v>
      </c>
      <c r="R47" s="119"/>
    </row>
    <row r="48" spans="1:18" s="30" customFormat="1" ht="23.25">
      <c r="A48" s="39">
        <v>37</v>
      </c>
      <c r="B48" s="110" t="s">
        <v>79</v>
      </c>
      <c r="C48" s="111">
        <v>2</v>
      </c>
      <c r="D48" s="112">
        <v>2</v>
      </c>
      <c r="E48" s="113">
        <f t="shared" si="18"/>
        <v>100</v>
      </c>
      <c r="F48" s="112">
        <v>0</v>
      </c>
      <c r="G48" s="108">
        <f t="shared" si="20"/>
        <v>0</v>
      </c>
      <c r="H48" s="111">
        <v>1</v>
      </c>
      <c r="I48" s="112">
        <v>1</v>
      </c>
      <c r="J48" s="113">
        <f t="shared" si="19"/>
        <v>100</v>
      </c>
      <c r="K48" s="112">
        <v>0</v>
      </c>
      <c r="L48" s="108">
        <f t="shared" si="21"/>
        <v>0</v>
      </c>
      <c r="M48" s="111">
        <v>1</v>
      </c>
      <c r="N48" s="112"/>
      <c r="O48" s="108">
        <f t="shared" si="22"/>
        <v>0</v>
      </c>
      <c r="P48" s="112"/>
      <c r="Q48" s="108">
        <f t="shared" si="23"/>
        <v>0</v>
      </c>
      <c r="R48" s="121"/>
    </row>
    <row r="49" spans="1:18" s="30" customFormat="1" ht="24" thickBot="1">
      <c r="A49" s="39">
        <v>38</v>
      </c>
      <c r="B49" s="45" t="s">
        <v>28</v>
      </c>
      <c r="C49" s="70">
        <v>6</v>
      </c>
      <c r="D49" s="46">
        <v>6</v>
      </c>
      <c r="E49" s="63">
        <f>+D49*100/C49</f>
        <v>100</v>
      </c>
      <c r="F49" s="46">
        <v>0</v>
      </c>
      <c r="G49" s="47">
        <f>+F49*100/C49</f>
        <v>0</v>
      </c>
      <c r="H49" s="70">
        <v>1</v>
      </c>
      <c r="I49" s="46">
        <v>1</v>
      </c>
      <c r="J49" s="63">
        <f>+I49*100/H49</f>
        <v>100</v>
      </c>
      <c r="K49" s="46">
        <v>0</v>
      </c>
      <c r="L49" s="47">
        <f>+K49*100/H49</f>
        <v>0</v>
      </c>
      <c r="M49" s="70">
        <v>5</v>
      </c>
      <c r="N49" s="46"/>
      <c r="O49" s="47">
        <f>+N49*100/M49</f>
        <v>0</v>
      </c>
      <c r="P49" s="46"/>
      <c r="Q49" s="47">
        <f>+P49*100/M49</f>
        <v>0</v>
      </c>
      <c r="R49" s="120"/>
    </row>
    <row r="50" spans="1:18" s="30" customFormat="1" ht="24" thickBot="1">
      <c r="A50" s="295" t="s">
        <v>101</v>
      </c>
      <c r="B50" s="296"/>
      <c r="C50" s="150">
        <f>SUM(C51:C58)</f>
        <v>23</v>
      </c>
      <c r="D50" s="146">
        <f>SUM(D51:D58)</f>
        <v>0</v>
      </c>
      <c r="E50" s="147">
        <f>+D50*100/C50</f>
        <v>0</v>
      </c>
      <c r="F50" s="146">
        <f>SUM(F51:F58)</f>
        <v>0</v>
      </c>
      <c r="G50" s="148">
        <f>+F50*100/C50</f>
        <v>0</v>
      </c>
      <c r="H50" s="150">
        <f>SUM(H51:H58)</f>
        <v>8</v>
      </c>
      <c r="I50" s="146">
        <f>SUM(I51:I58)</f>
        <v>0</v>
      </c>
      <c r="J50" s="147">
        <f>+I50*100/H50</f>
        <v>0</v>
      </c>
      <c r="K50" s="146">
        <f>SUM(K51:K58)</f>
        <v>0</v>
      </c>
      <c r="L50" s="148">
        <f>+K50*100/H50</f>
        <v>0</v>
      </c>
      <c r="M50" s="150">
        <f>SUM(M51:M58)</f>
        <v>32</v>
      </c>
      <c r="N50" s="150">
        <f>SUM(N51:N58)</f>
        <v>0</v>
      </c>
      <c r="O50" s="165">
        <f>+N50*100/M50</f>
        <v>0</v>
      </c>
      <c r="P50" s="150">
        <f>SUM(P51:P58)</f>
        <v>0</v>
      </c>
      <c r="Q50" s="165">
        <f>+P50*100/M50</f>
        <v>0</v>
      </c>
      <c r="R50" s="149"/>
    </row>
    <row r="51" spans="1:18" s="30" customFormat="1" ht="23.25">
      <c r="A51" s="35">
        <v>39</v>
      </c>
      <c r="B51" s="36" t="s">
        <v>40</v>
      </c>
      <c r="C51" s="68">
        <v>4</v>
      </c>
      <c r="D51" s="37"/>
      <c r="E51" s="61">
        <f>+D51*100/C51</f>
        <v>0</v>
      </c>
      <c r="F51" s="37"/>
      <c r="G51" s="38">
        <f>+F51*100/C51</f>
        <v>0</v>
      </c>
      <c r="H51" s="68">
        <v>1</v>
      </c>
      <c r="I51" s="37"/>
      <c r="J51" s="61">
        <f>+I51*100/H51</f>
        <v>0</v>
      </c>
      <c r="K51" s="37"/>
      <c r="L51" s="38">
        <f>+K51*100/H51</f>
        <v>0</v>
      </c>
      <c r="M51" s="68">
        <v>5</v>
      </c>
      <c r="N51" s="37"/>
      <c r="O51" s="38">
        <f>+N51*100/M51</f>
        <v>0</v>
      </c>
      <c r="P51" s="37"/>
      <c r="Q51" s="38">
        <f>+P51*100/M51</f>
        <v>0</v>
      </c>
      <c r="R51" s="118"/>
    </row>
    <row r="52" spans="1:18" s="30" customFormat="1" ht="23.25">
      <c r="A52" s="39">
        <v>40</v>
      </c>
      <c r="B52" s="40" t="s">
        <v>41</v>
      </c>
      <c r="C52" s="69">
        <v>4</v>
      </c>
      <c r="D52" s="41"/>
      <c r="E52" s="62">
        <f aca="true" t="shared" si="24" ref="E52:E58">+D52*100/C52</f>
        <v>0</v>
      </c>
      <c r="F52" s="41"/>
      <c r="G52" s="42">
        <f>+F52*100/C52</f>
        <v>0</v>
      </c>
      <c r="H52" s="69">
        <v>1</v>
      </c>
      <c r="I52" s="41"/>
      <c r="J52" s="62">
        <f aca="true" t="shared" si="25" ref="J52:J58">+I52*100/H52</f>
        <v>0</v>
      </c>
      <c r="K52" s="41"/>
      <c r="L52" s="42">
        <f>+K52*100/H52</f>
        <v>0</v>
      </c>
      <c r="M52" s="69">
        <v>6</v>
      </c>
      <c r="N52" s="41"/>
      <c r="O52" s="42">
        <f>+N52*100/M52</f>
        <v>0</v>
      </c>
      <c r="P52" s="41"/>
      <c r="Q52" s="42">
        <f>+P52*100/M52</f>
        <v>0</v>
      </c>
      <c r="R52" s="119"/>
    </row>
    <row r="53" spans="1:18" s="30" customFormat="1" ht="23.25">
      <c r="A53" s="39">
        <v>41</v>
      </c>
      <c r="B53" s="40" t="s">
        <v>42</v>
      </c>
      <c r="C53" s="69">
        <v>3</v>
      </c>
      <c r="D53" s="41"/>
      <c r="E53" s="62">
        <f t="shared" si="24"/>
        <v>0</v>
      </c>
      <c r="F53" s="41"/>
      <c r="G53" s="42">
        <f aca="true" t="shared" si="26" ref="G53:G58">+F53*100/C53</f>
        <v>0</v>
      </c>
      <c r="H53" s="69">
        <v>1</v>
      </c>
      <c r="I53" s="41"/>
      <c r="J53" s="62">
        <f t="shared" si="25"/>
        <v>0</v>
      </c>
      <c r="K53" s="41"/>
      <c r="L53" s="42">
        <f aca="true" t="shared" si="27" ref="L53:L58">+K53*100/H53</f>
        <v>0</v>
      </c>
      <c r="M53" s="69">
        <v>5</v>
      </c>
      <c r="N53" s="41"/>
      <c r="O53" s="42">
        <f aca="true" t="shared" si="28" ref="O53:O58">+N53*100/M53</f>
        <v>0</v>
      </c>
      <c r="P53" s="41"/>
      <c r="Q53" s="42">
        <f aca="true" t="shared" si="29" ref="Q53:Q58">+P53*100/M53</f>
        <v>0</v>
      </c>
      <c r="R53" s="119"/>
    </row>
    <row r="54" spans="1:18" s="30" customFormat="1" ht="23.25">
      <c r="A54" s="39">
        <v>42</v>
      </c>
      <c r="B54" s="40" t="s">
        <v>43</v>
      </c>
      <c r="C54" s="69">
        <v>3</v>
      </c>
      <c r="D54" s="41"/>
      <c r="E54" s="62">
        <f t="shared" si="24"/>
        <v>0</v>
      </c>
      <c r="F54" s="41"/>
      <c r="G54" s="42">
        <f t="shared" si="26"/>
        <v>0</v>
      </c>
      <c r="H54" s="69">
        <v>1</v>
      </c>
      <c r="I54" s="41"/>
      <c r="J54" s="62">
        <f t="shared" si="25"/>
        <v>0</v>
      </c>
      <c r="K54" s="41"/>
      <c r="L54" s="42">
        <f t="shared" si="27"/>
        <v>0</v>
      </c>
      <c r="M54" s="69">
        <v>3</v>
      </c>
      <c r="N54" s="41"/>
      <c r="O54" s="42">
        <f t="shared" si="28"/>
        <v>0</v>
      </c>
      <c r="P54" s="41"/>
      <c r="Q54" s="42">
        <f t="shared" si="29"/>
        <v>0</v>
      </c>
      <c r="R54" s="119"/>
    </row>
    <row r="55" spans="1:18" s="30" customFormat="1" ht="23.25">
      <c r="A55" s="39">
        <v>43</v>
      </c>
      <c r="B55" s="40" t="s">
        <v>44</v>
      </c>
      <c r="C55" s="69">
        <v>1</v>
      </c>
      <c r="D55" s="41"/>
      <c r="E55" s="62">
        <f t="shared" si="24"/>
        <v>0</v>
      </c>
      <c r="F55" s="41"/>
      <c r="G55" s="42">
        <f t="shared" si="26"/>
        <v>0</v>
      </c>
      <c r="H55" s="69">
        <v>1</v>
      </c>
      <c r="I55" s="41"/>
      <c r="J55" s="62">
        <f t="shared" si="25"/>
        <v>0</v>
      </c>
      <c r="K55" s="41"/>
      <c r="L55" s="42">
        <f t="shared" si="27"/>
        <v>0</v>
      </c>
      <c r="M55" s="69">
        <v>2</v>
      </c>
      <c r="N55" s="41"/>
      <c r="O55" s="42">
        <f t="shared" si="28"/>
        <v>0</v>
      </c>
      <c r="P55" s="41"/>
      <c r="Q55" s="42">
        <f t="shared" si="29"/>
        <v>0</v>
      </c>
      <c r="R55" s="119"/>
    </row>
    <row r="56" spans="1:18" s="30" customFormat="1" ht="23.25">
      <c r="A56" s="39">
        <v>44</v>
      </c>
      <c r="B56" s="40" t="s">
        <v>45</v>
      </c>
      <c r="C56" s="69">
        <v>2</v>
      </c>
      <c r="D56" s="41"/>
      <c r="E56" s="62">
        <f t="shared" si="24"/>
        <v>0</v>
      </c>
      <c r="F56" s="41"/>
      <c r="G56" s="42">
        <f t="shared" si="26"/>
        <v>0</v>
      </c>
      <c r="H56" s="69">
        <v>1</v>
      </c>
      <c r="I56" s="41"/>
      <c r="J56" s="62">
        <f t="shared" si="25"/>
        <v>0</v>
      </c>
      <c r="K56" s="41"/>
      <c r="L56" s="42">
        <f t="shared" si="27"/>
        <v>0</v>
      </c>
      <c r="M56" s="69">
        <v>3</v>
      </c>
      <c r="N56" s="41"/>
      <c r="O56" s="42">
        <f t="shared" si="28"/>
        <v>0</v>
      </c>
      <c r="P56" s="41"/>
      <c r="Q56" s="42">
        <f t="shared" si="29"/>
        <v>0</v>
      </c>
      <c r="R56" s="119"/>
    </row>
    <row r="57" spans="1:18" s="30" customFormat="1" ht="23.25">
      <c r="A57" s="39">
        <v>45</v>
      </c>
      <c r="B57" s="40" t="s">
        <v>46</v>
      </c>
      <c r="C57" s="69">
        <v>4</v>
      </c>
      <c r="D57" s="41"/>
      <c r="E57" s="62">
        <f t="shared" si="24"/>
        <v>0</v>
      </c>
      <c r="F57" s="41"/>
      <c r="G57" s="42">
        <f t="shared" si="26"/>
        <v>0</v>
      </c>
      <c r="H57" s="69">
        <v>1</v>
      </c>
      <c r="I57" s="41"/>
      <c r="J57" s="62">
        <f t="shared" si="25"/>
        <v>0</v>
      </c>
      <c r="K57" s="41"/>
      <c r="L57" s="42">
        <f t="shared" si="27"/>
        <v>0</v>
      </c>
      <c r="M57" s="69">
        <v>5</v>
      </c>
      <c r="N57" s="41"/>
      <c r="O57" s="42">
        <f t="shared" si="28"/>
        <v>0</v>
      </c>
      <c r="P57" s="41"/>
      <c r="Q57" s="42">
        <f t="shared" si="29"/>
        <v>0</v>
      </c>
      <c r="R57" s="119"/>
    </row>
    <row r="58" spans="1:18" s="30" customFormat="1" ht="24" thickBot="1">
      <c r="A58" s="39">
        <v>46</v>
      </c>
      <c r="B58" s="45" t="s">
        <v>47</v>
      </c>
      <c r="C58" s="70">
        <v>2</v>
      </c>
      <c r="D58" s="46"/>
      <c r="E58" s="63">
        <f t="shared" si="24"/>
        <v>0</v>
      </c>
      <c r="F58" s="46"/>
      <c r="G58" s="108">
        <f t="shared" si="26"/>
        <v>0</v>
      </c>
      <c r="H58" s="70">
        <v>1</v>
      </c>
      <c r="I58" s="46"/>
      <c r="J58" s="63">
        <f t="shared" si="25"/>
        <v>0</v>
      </c>
      <c r="K58" s="46"/>
      <c r="L58" s="108">
        <f t="shared" si="27"/>
        <v>0</v>
      </c>
      <c r="M58" s="70">
        <v>3</v>
      </c>
      <c r="N58" s="46"/>
      <c r="O58" s="108">
        <f t="shared" si="28"/>
        <v>0</v>
      </c>
      <c r="P58" s="46"/>
      <c r="Q58" s="108">
        <f t="shared" si="29"/>
        <v>0</v>
      </c>
      <c r="R58" s="120"/>
    </row>
    <row r="59" spans="1:18" s="30" customFormat="1" ht="24" thickBot="1">
      <c r="A59" s="295" t="s">
        <v>102</v>
      </c>
      <c r="B59" s="296"/>
      <c r="C59" s="150">
        <f>SUM(C60:C68)</f>
        <v>18</v>
      </c>
      <c r="D59" s="146">
        <f>SUM(D60:D68)</f>
        <v>0</v>
      </c>
      <c r="E59" s="147">
        <f>+D59*100/C59</f>
        <v>0</v>
      </c>
      <c r="F59" s="146">
        <f>SUM(F60:F68)</f>
        <v>0</v>
      </c>
      <c r="G59" s="148">
        <f>+F59*100/C59</f>
        <v>0</v>
      </c>
      <c r="H59" s="150">
        <f>SUM(H60:H68)</f>
        <v>9</v>
      </c>
      <c r="I59" s="146">
        <f>SUM(I60:I68)</f>
        <v>0</v>
      </c>
      <c r="J59" s="147">
        <f>+I59*100/H59</f>
        <v>0</v>
      </c>
      <c r="K59" s="146">
        <f>SUM(K60:K68)</f>
        <v>0</v>
      </c>
      <c r="L59" s="148">
        <f>+K59*100/H59</f>
        <v>0</v>
      </c>
      <c r="M59" s="150">
        <f>SUM(M60:M68)</f>
        <v>27</v>
      </c>
      <c r="N59" s="150">
        <f>SUM(N60:N68)</f>
        <v>0</v>
      </c>
      <c r="O59" s="165">
        <f>+N59*100/M59</f>
        <v>0</v>
      </c>
      <c r="P59" s="150">
        <f>SUM(P60:P68)</f>
        <v>0</v>
      </c>
      <c r="Q59" s="165">
        <f>+P59*100/M59</f>
        <v>0</v>
      </c>
      <c r="R59" s="149"/>
    </row>
    <row r="60" spans="1:18" s="30" customFormat="1" ht="23.25">
      <c r="A60" s="35">
        <v>47</v>
      </c>
      <c r="B60" s="36" t="s">
        <v>48</v>
      </c>
      <c r="C60" s="68">
        <v>2</v>
      </c>
      <c r="D60" s="37"/>
      <c r="E60" s="61">
        <f>+D60*100/C60</f>
        <v>0</v>
      </c>
      <c r="F60" s="37"/>
      <c r="G60" s="38">
        <f>+F60*100/C60</f>
        <v>0</v>
      </c>
      <c r="H60" s="68">
        <v>1</v>
      </c>
      <c r="I60" s="37"/>
      <c r="J60" s="61">
        <f>+I60*100/H60</f>
        <v>0</v>
      </c>
      <c r="K60" s="37"/>
      <c r="L60" s="38">
        <f>+K60*100/H60</f>
        <v>0</v>
      </c>
      <c r="M60" s="68">
        <v>3</v>
      </c>
      <c r="N60" s="37"/>
      <c r="O60" s="38">
        <f>+N60*100/M60</f>
        <v>0</v>
      </c>
      <c r="P60" s="37"/>
      <c r="Q60" s="38">
        <f>+P60*100/M60</f>
        <v>0</v>
      </c>
      <c r="R60" s="118"/>
    </row>
    <row r="61" spans="1:18" s="30" customFormat="1" ht="23.25">
      <c r="A61" s="39">
        <v>48</v>
      </c>
      <c r="B61" s="40" t="s">
        <v>49</v>
      </c>
      <c r="C61" s="69">
        <v>2</v>
      </c>
      <c r="D61" s="41"/>
      <c r="E61" s="62">
        <f aca="true" t="shared" si="30" ref="E61:E68">+D61*100/C61</f>
        <v>0</v>
      </c>
      <c r="F61" s="41"/>
      <c r="G61" s="42">
        <f>+F61*100/C61</f>
        <v>0</v>
      </c>
      <c r="H61" s="69">
        <v>1</v>
      </c>
      <c r="I61" s="41"/>
      <c r="J61" s="62">
        <f aca="true" t="shared" si="31" ref="J61:J68">+I61*100/H61</f>
        <v>0</v>
      </c>
      <c r="K61" s="41"/>
      <c r="L61" s="42">
        <f>+K61*100/H61</f>
        <v>0</v>
      </c>
      <c r="M61" s="69">
        <v>3</v>
      </c>
      <c r="N61" s="41"/>
      <c r="O61" s="42">
        <f>+N61*100/M61</f>
        <v>0</v>
      </c>
      <c r="P61" s="41"/>
      <c r="Q61" s="42">
        <f>+P61*100/M61</f>
        <v>0</v>
      </c>
      <c r="R61" s="119"/>
    </row>
    <row r="62" spans="1:18" s="30" customFormat="1" ht="23.25">
      <c r="A62" s="39">
        <v>49</v>
      </c>
      <c r="B62" s="40" t="s">
        <v>50</v>
      </c>
      <c r="C62" s="69">
        <v>2</v>
      </c>
      <c r="D62" s="41"/>
      <c r="E62" s="62">
        <f t="shared" si="30"/>
        <v>0</v>
      </c>
      <c r="F62" s="41"/>
      <c r="G62" s="42">
        <f aca="true" t="shared" si="32" ref="G62:G93">+F62*100/C62</f>
        <v>0</v>
      </c>
      <c r="H62" s="69">
        <v>1</v>
      </c>
      <c r="I62" s="41"/>
      <c r="J62" s="62">
        <f t="shared" si="31"/>
        <v>0</v>
      </c>
      <c r="K62" s="41"/>
      <c r="L62" s="42">
        <f aca="true" t="shared" si="33" ref="L62:L93">+K62*100/H62</f>
        <v>0</v>
      </c>
      <c r="M62" s="69">
        <v>3</v>
      </c>
      <c r="N62" s="41"/>
      <c r="O62" s="42">
        <f aca="true" t="shared" si="34" ref="O62:O93">+N62*100/M62</f>
        <v>0</v>
      </c>
      <c r="P62" s="41"/>
      <c r="Q62" s="42">
        <f aca="true" t="shared" si="35" ref="Q62:Q93">+P62*100/M62</f>
        <v>0</v>
      </c>
      <c r="R62" s="119"/>
    </row>
    <row r="63" spans="1:18" s="30" customFormat="1" ht="23.25">
      <c r="A63" s="39">
        <v>50</v>
      </c>
      <c r="B63" s="40" t="s">
        <v>51</v>
      </c>
      <c r="C63" s="69">
        <v>2</v>
      </c>
      <c r="D63" s="41"/>
      <c r="E63" s="62">
        <f t="shared" si="30"/>
        <v>0</v>
      </c>
      <c r="F63" s="41"/>
      <c r="G63" s="42">
        <f t="shared" si="32"/>
        <v>0</v>
      </c>
      <c r="H63" s="69">
        <v>1</v>
      </c>
      <c r="I63" s="41"/>
      <c r="J63" s="62">
        <f t="shared" si="31"/>
        <v>0</v>
      </c>
      <c r="K63" s="41"/>
      <c r="L63" s="42">
        <f t="shared" si="33"/>
        <v>0</v>
      </c>
      <c r="M63" s="69">
        <v>3</v>
      </c>
      <c r="N63" s="41"/>
      <c r="O63" s="42">
        <f t="shared" si="34"/>
        <v>0</v>
      </c>
      <c r="P63" s="41"/>
      <c r="Q63" s="42">
        <f t="shared" si="35"/>
        <v>0</v>
      </c>
      <c r="R63" s="119"/>
    </row>
    <row r="64" spans="1:18" s="30" customFormat="1" ht="23.25">
      <c r="A64" s="39">
        <v>51</v>
      </c>
      <c r="B64" s="40" t="s">
        <v>52</v>
      </c>
      <c r="C64" s="69">
        <v>2</v>
      </c>
      <c r="D64" s="41"/>
      <c r="E64" s="62">
        <f t="shared" si="30"/>
        <v>0</v>
      </c>
      <c r="F64" s="41"/>
      <c r="G64" s="42">
        <f t="shared" si="32"/>
        <v>0</v>
      </c>
      <c r="H64" s="69">
        <v>1</v>
      </c>
      <c r="I64" s="41"/>
      <c r="J64" s="62">
        <f t="shared" si="31"/>
        <v>0</v>
      </c>
      <c r="K64" s="41"/>
      <c r="L64" s="42">
        <f t="shared" si="33"/>
        <v>0</v>
      </c>
      <c r="M64" s="69">
        <v>3</v>
      </c>
      <c r="N64" s="41"/>
      <c r="O64" s="42">
        <f t="shared" si="34"/>
        <v>0</v>
      </c>
      <c r="P64" s="41"/>
      <c r="Q64" s="42">
        <f t="shared" si="35"/>
        <v>0</v>
      </c>
      <c r="R64" s="119"/>
    </row>
    <row r="65" spans="1:18" s="30" customFormat="1" ht="23.25">
      <c r="A65" s="39">
        <v>52</v>
      </c>
      <c r="B65" s="40" t="s">
        <v>53</v>
      </c>
      <c r="C65" s="69">
        <v>2</v>
      </c>
      <c r="D65" s="41"/>
      <c r="E65" s="62">
        <f t="shared" si="30"/>
        <v>0</v>
      </c>
      <c r="F65" s="41"/>
      <c r="G65" s="42">
        <f t="shared" si="32"/>
        <v>0</v>
      </c>
      <c r="H65" s="69">
        <v>1</v>
      </c>
      <c r="I65" s="41"/>
      <c r="J65" s="62">
        <f t="shared" si="31"/>
        <v>0</v>
      </c>
      <c r="K65" s="41"/>
      <c r="L65" s="42">
        <f t="shared" si="33"/>
        <v>0</v>
      </c>
      <c r="M65" s="69">
        <v>3</v>
      </c>
      <c r="N65" s="41"/>
      <c r="O65" s="42">
        <f t="shared" si="34"/>
        <v>0</v>
      </c>
      <c r="P65" s="41"/>
      <c r="Q65" s="42">
        <f t="shared" si="35"/>
        <v>0</v>
      </c>
      <c r="R65" s="119"/>
    </row>
    <row r="66" spans="1:18" s="30" customFormat="1" ht="23.25">
      <c r="A66" s="39">
        <v>53</v>
      </c>
      <c r="B66" s="40" t="s">
        <v>54</v>
      </c>
      <c r="C66" s="69">
        <v>2</v>
      </c>
      <c r="D66" s="41"/>
      <c r="E66" s="62">
        <f t="shared" si="30"/>
        <v>0</v>
      </c>
      <c r="F66" s="41"/>
      <c r="G66" s="42">
        <f t="shared" si="32"/>
        <v>0</v>
      </c>
      <c r="H66" s="69">
        <v>1</v>
      </c>
      <c r="I66" s="41"/>
      <c r="J66" s="62">
        <f t="shared" si="31"/>
        <v>0</v>
      </c>
      <c r="K66" s="41"/>
      <c r="L66" s="42">
        <f t="shared" si="33"/>
        <v>0</v>
      </c>
      <c r="M66" s="69">
        <v>3</v>
      </c>
      <c r="N66" s="41"/>
      <c r="O66" s="42">
        <f t="shared" si="34"/>
        <v>0</v>
      </c>
      <c r="P66" s="41"/>
      <c r="Q66" s="42">
        <f t="shared" si="35"/>
        <v>0</v>
      </c>
      <c r="R66" s="119"/>
    </row>
    <row r="67" spans="1:18" s="30" customFormat="1" ht="23.25">
      <c r="A67" s="39">
        <v>54</v>
      </c>
      <c r="B67" s="40" t="s">
        <v>55</v>
      </c>
      <c r="C67" s="69">
        <v>1</v>
      </c>
      <c r="D67" s="41"/>
      <c r="E67" s="62">
        <f t="shared" si="30"/>
        <v>0</v>
      </c>
      <c r="F67" s="41"/>
      <c r="G67" s="42">
        <f t="shared" si="32"/>
        <v>0</v>
      </c>
      <c r="H67" s="69">
        <v>1</v>
      </c>
      <c r="I67" s="41"/>
      <c r="J67" s="62">
        <f t="shared" si="31"/>
        <v>0</v>
      </c>
      <c r="K67" s="41"/>
      <c r="L67" s="42">
        <f t="shared" si="33"/>
        <v>0</v>
      </c>
      <c r="M67" s="69">
        <v>3</v>
      </c>
      <c r="N67" s="41"/>
      <c r="O67" s="42">
        <f t="shared" si="34"/>
        <v>0</v>
      </c>
      <c r="P67" s="41"/>
      <c r="Q67" s="42">
        <f t="shared" si="35"/>
        <v>0</v>
      </c>
      <c r="R67" s="119"/>
    </row>
    <row r="68" spans="1:18" s="30" customFormat="1" ht="24" thickBot="1">
      <c r="A68" s="39">
        <v>55</v>
      </c>
      <c r="B68" s="45" t="s">
        <v>56</v>
      </c>
      <c r="C68" s="70">
        <v>3</v>
      </c>
      <c r="D68" s="46"/>
      <c r="E68" s="63">
        <f t="shared" si="30"/>
        <v>0</v>
      </c>
      <c r="F68" s="46"/>
      <c r="G68" s="47">
        <f t="shared" si="32"/>
        <v>0</v>
      </c>
      <c r="H68" s="70">
        <v>1</v>
      </c>
      <c r="I68" s="46"/>
      <c r="J68" s="63">
        <f t="shared" si="31"/>
        <v>0</v>
      </c>
      <c r="K68" s="46"/>
      <c r="L68" s="47">
        <f t="shared" si="33"/>
        <v>0</v>
      </c>
      <c r="M68" s="70">
        <v>3</v>
      </c>
      <c r="N68" s="46"/>
      <c r="O68" s="47">
        <f t="shared" si="34"/>
        <v>0</v>
      </c>
      <c r="P68" s="46"/>
      <c r="Q68" s="47">
        <f t="shared" si="35"/>
        <v>0</v>
      </c>
      <c r="R68" s="120"/>
    </row>
    <row r="69" spans="1:18" s="30" customFormat="1" ht="24" thickBot="1">
      <c r="A69" s="293" t="s">
        <v>103</v>
      </c>
      <c r="B69" s="294"/>
      <c r="C69" s="151">
        <f>SUM(C70:C76)</f>
        <v>7</v>
      </c>
      <c r="D69" s="141">
        <f>SUM(D70:D76)</f>
        <v>0</v>
      </c>
      <c r="E69" s="142">
        <f>+D69*100/C69</f>
        <v>0</v>
      </c>
      <c r="F69" s="141">
        <f>SUM(F70:F76)</f>
        <v>0</v>
      </c>
      <c r="G69" s="143">
        <f t="shared" si="32"/>
        <v>0</v>
      </c>
      <c r="H69" s="151">
        <f>SUM(H70:H76)</f>
        <v>7</v>
      </c>
      <c r="I69" s="141">
        <f>SUM(I70:I76)</f>
        <v>0</v>
      </c>
      <c r="J69" s="142">
        <f>+I69*100/H69</f>
        <v>0</v>
      </c>
      <c r="K69" s="141">
        <f>SUM(K70:K76)</f>
        <v>0</v>
      </c>
      <c r="L69" s="143">
        <f t="shared" si="33"/>
        <v>0</v>
      </c>
      <c r="M69" s="151">
        <f>SUM(M70:M77)</f>
        <v>22</v>
      </c>
      <c r="N69" s="151">
        <f>SUM(N70:N77)</f>
        <v>0</v>
      </c>
      <c r="O69" s="166">
        <f t="shared" si="34"/>
        <v>0</v>
      </c>
      <c r="P69" s="151">
        <f>SUM(P70:P77)</f>
        <v>0</v>
      </c>
      <c r="Q69" s="166">
        <f t="shared" si="35"/>
        <v>0</v>
      </c>
      <c r="R69" s="144"/>
    </row>
    <row r="70" spans="1:18" s="30" customFormat="1" ht="23.25">
      <c r="A70" s="35">
        <v>56</v>
      </c>
      <c r="B70" s="36" t="s">
        <v>57</v>
      </c>
      <c r="C70" s="68">
        <v>1</v>
      </c>
      <c r="D70" s="37"/>
      <c r="E70" s="61">
        <f>+D70*100/C70</f>
        <v>0</v>
      </c>
      <c r="F70" s="37"/>
      <c r="G70" s="38">
        <f t="shared" si="32"/>
        <v>0</v>
      </c>
      <c r="H70" s="68">
        <v>1</v>
      </c>
      <c r="I70" s="37"/>
      <c r="J70" s="61">
        <f>+I70*100/H70</f>
        <v>0</v>
      </c>
      <c r="K70" s="37"/>
      <c r="L70" s="38">
        <f t="shared" si="33"/>
        <v>0</v>
      </c>
      <c r="M70" s="68">
        <v>2</v>
      </c>
      <c r="N70" s="37"/>
      <c r="O70" s="38">
        <f t="shared" si="34"/>
        <v>0</v>
      </c>
      <c r="P70" s="37"/>
      <c r="Q70" s="38">
        <f t="shared" si="35"/>
        <v>0</v>
      </c>
      <c r="R70" s="118"/>
    </row>
    <row r="71" spans="1:18" s="30" customFormat="1" ht="23.25">
      <c r="A71" s="39">
        <v>57</v>
      </c>
      <c r="B71" s="40" t="s">
        <v>58</v>
      </c>
      <c r="C71" s="69">
        <v>1</v>
      </c>
      <c r="D71" s="41"/>
      <c r="E71" s="62">
        <f aca="true" t="shared" si="36" ref="E71:E76">+D71*100/C71</f>
        <v>0</v>
      </c>
      <c r="F71" s="41"/>
      <c r="G71" s="42">
        <f t="shared" si="32"/>
        <v>0</v>
      </c>
      <c r="H71" s="69">
        <v>1</v>
      </c>
      <c r="I71" s="41"/>
      <c r="J71" s="62">
        <f aca="true" t="shared" si="37" ref="J71:J76">+I71*100/H71</f>
        <v>0</v>
      </c>
      <c r="K71" s="41"/>
      <c r="L71" s="42">
        <f t="shared" si="33"/>
        <v>0</v>
      </c>
      <c r="M71" s="69">
        <v>4</v>
      </c>
      <c r="N71" s="41"/>
      <c r="O71" s="42">
        <f t="shared" si="34"/>
        <v>0</v>
      </c>
      <c r="P71" s="41"/>
      <c r="Q71" s="42">
        <f t="shared" si="35"/>
        <v>0</v>
      </c>
      <c r="R71" s="119"/>
    </row>
    <row r="72" spans="1:18" s="30" customFormat="1" ht="23.25">
      <c r="A72" s="39">
        <v>58</v>
      </c>
      <c r="B72" s="40" t="s">
        <v>59</v>
      </c>
      <c r="C72" s="69">
        <v>1</v>
      </c>
      <c r="D72" s="41"/>
      <c r="E72" s="62">
        <f t="shared" si="36"/>
        <v>0</v>
      </c>
      <c r="F72" s="41"/>
      <c r="G72" s="42">
        <f t="shared" si="32"/>
        <v>0</v>
      </c>
      <c r="H72" s="69">
        <v>1</v>
      </c>
      <c r="I72" s="41"/>
      <c r="J72" s="62">
        <f t="shared" si="37"/>
        <v>0</v>
      </c>
      <c r="K72" s="41"/>
      <c r="L72" s="42">
        <f t="shared" si="33"/>
        <v>0</v>
      </c>
      <c r="M72" s="69">
        <v>2</v>
      </c>
      <c r="N72" s="41"/>
      <c r="O72" s="42">
        <f t="shared" si="34"/>
        <v>0</v>
      </c>
      <c r="P72" s="41"/>
      <c r="Q72" s="42">
        <f t="shared" si="35"/>
        <v>0</v>
      </c>
      <c r="R72" s="119"/>
    </row>
    <row r="73" spans="1:18" s="30" customFormat="1" ht="23.25">
      <c r="A73" s="39">
        <v>59</v>
      </c>
      <c r="B73" s="40" t="s">
        <v>60</v>
      </c>
      <c r="C73" s="69">
        <v>1</v>
      </c>
      <c r="D73" s="41"/>
      <c r="E73" s="62">
        <f t="shared" si="36"/>
        <v>0</v>
      </c>
      <c r="F73" s="41"/>
      <c r="G73" s="42">
        <f t="shared" si="32"/>
        <v>0</v>
      </c>
      <c r="H73" s="69">
        <v>1</v>
      </c>
      <c r="I73" s="41"/>
      <c r="J73" s="62">
        <f t="shared" si="37"/>
        <v>0</v>
      </c>
      <c r="K73" s="41"/>
      <c r="L73" s="42">
        <f t="shared" si="33"/>
        <v>0</v>
      </c>
      <c r="M73" s="69">
        <v>3</v>
      </c>
      <c r="N73" s="41"/>
      <c r="O73" s="42">
        <f t="shared" si="34"/>
        <v>0</v>
      </c>
      <c r="P73" s="41"/>
      <c r="Q73" s="42">
        <f t="shared" si="35"/>
        <v>0</v>
      </c>
      <c r="R73" s="119"/>
    </row>
    <row r="74" spans="1:18" s="30" customFormat="1" ht="23.25">
      <c r="A74" s="39">
        <v>60</v>
      </c>
      <c r="B74" s="40" t="s">
        <v>61</v>
      </c>
      <c r="C74" s="69">
        <v>1</v>
      </c>
      <c r="D74" s="41"/>
      <c r="E74" s="62">
        <f t="shared" si="36"/>
        <v>0</v>
      </c>
      <c r="F74" s="41"/>
      <c r="G74" s="42">
        <f t="shared" si="32"/>
        <v>0</v>
      </c>
      <c r="H74" s="69">
        <v>1</v>
      </c>
      <c r="I74" s="41"/>
      <c r="J74" s="62">
        <f t="shared" si="37"/>
        <v>0</v>
      </c>
      <c r="K74" s="41"/>
      <c r="L74" s="42">
        <f t="shared" si="33"/>
        <v>0</v>
      </c>
      <c r="M74" s="69">
        <v>3</v>
      </c>
      <c r="N74" s="41"/>
      <c r="O74" s="42">
        <f t="shared" si="34"/>
        <v>0</v>
      </c>
      <c r="P74" s="41"/>
      <c r="Q74" s="42">
        <f t="shared" si="35"/>
        <v>0</v>
      </c>
      <c r="R74" s="119"/>
    </row>
    <row r="75" spans="1:18" s="30" customFormat="1" ht="23.25">
      <c r="A75" s="39">
        <v>61</v>
      </c>
      <c r="B75" s="40" t="s">
        <v>62</v>
      </c>
      <c r="C75" s="69">
        <v>1</v>
      </c>
      <c r="D75" s="41"/>
      <c r="E75" s="62">
        <f t="shared" si="36"/>
        <v>0</v>
      </c>
      <c r="F75" s="41"/>
      <c r="G75" s="42">
        <f t="shared" si="32"/>
        <v>0</v>
      </c>
      <c r="H75" s="69">
        <v>1</v>
      </c>
      <c r="I75" s="41"/>
      <c r="J75" s="62">
        <f t="shared" si="37"/>
        <v>0</v>
      </c>
      <c r="K75" s="41"/>
      <c r="L75" s="42">
        <f t="shared" si="33"/>
        <v>0</v>
      </c>
      <c r="M75" s="69">
        <v>2</v>
      </c>
      <c r="N75" s="41"/>
      <c r="O75" s="42">
        <f t="shared" si="34"/>
        <v>0</v>
      </c>
      <c r="P75" s="41"/>
      <c r="Q75" s="42">
        <f t="shared" si="35"/>
        <v>0</v>
      </c>
      <c r="R75" s="119"/>
    </row>
    <row r="76" spans="1:18" s="30" customFormat="1" ht="23.25">
      <c r="A76" s="39">
        <v>62</v>
      </c>
      <c r="B76" s="110" t="s">
        <v>63</v>
      </c>
      <c r="C76" s="111">
        <v>1</v>
      </c>
      <c r="D76" s="112"/>
      <c r="E76" s="113">
        <f t="shared" si="36"/>
        <v>0</v>
      </c>
      <c r="F76" s="112"/>
      <c r="G76" s="108">
        <f t="shared" si="32"/>
        <v>0</v>
      </c>
      <c r="H76" s="111">
        <v>1</v>
      </c>
      <c r="I76" s="112"/>
      <c r="J76" s="113">
        <f t="shared" si="37"/>
        <v>0</v>
      </c>
      <c r="K76" s="112"/>
      <c r="L76" s="108">
        <f t="shared" si="33"/>
        <v>0</v>
      </c>
      <c r="M76" s="111">
        <v>3</v>
      </c>
      <c r="N76" s="112"/>
      <c r="O76" s="108">
        <f t="shared" si="34"/>
        <v>0</v>
      </c>
      <c r="P76" s="112"/>
      <c r="Q76" s="108">
        <f t="shared" si="35"/>
        <v>0</v>
      </c>
      <c r="R76" s="121"/>
    </row>
    <row r="77" spans="1:18" s="30" customFormat="1" ht="24" thickBot="1">
      <c r="A77" s="39">
        <v>63</v>
      </c>
      <c r="B77" s="45" t="s">
        <v>10</v>
      </c>
      <c r="C77" s="70">
        <v>1</v>
      </c>
      <c r="D77" s="46"/>
      <c r="E77" s="63">
        <f>+D77*100/C77</f>
        <v>0</v>
      </c>
      <c r="F77" s="46"/>
      <c r="G77" s="47">
        <f>+F77*100/C77</f>
        <v>0</v>
      </c>
      <c r="H77" s="70">
        <v>1</v>
      </c>
      <c r="I77" s="46"/>
      <c r="J77" s="63">
        <f>+I77*100/H77</f>
        <v>0</v>
      </c>
      <c r="K77" s="46"/>
      <c r="L77" s="47">
        <f>+K77*100/H77</f>
        <v>0</v>
      </c>
      <c r="M77" s="70">
        <v>3</v>
      </c>
      <c r="N77" s="46"/>
      <c r="O77" s="47">
        <f>+N77*100/M77</f>
        <v>0</v>
      </c>
      <c r="P77" s="46"/>
      <c r="Q77" s="47">
        <f>+P77*100/M77</f>
        <v>0</v>
      </c>
      <c r="R77" s="120"/>
    </row>
    <row r="78" spans="1:18" s="30" customFormat="1" ht="24" thickBot="1">
      <c r="A78" s="295" t="s">
        <v>104</v>
      </c>
      <c r="B78" s="296"/>
      <c r="C78" s="150">
        <f>SUM(C79:C85)</f>
        <v>12</v>
      </c>
      <c r="D78" s="146">
        <f>SUM(D79:D85)</f>
        <v>0</v>
      </c>
      <c r="E78" s="147">
        <f>+D78*100/C78</f>
        <v>0</v>
      </c>
      <c r="F78" s="146">
        <f>SUM(F79:F85)</f>
        <v>0</v>
      </c>
      <c r="G78" s="148">
        <f t="shared" si="32"/>
        <v>0</v>
      </c>
      <c r="H78" s="150">
        <f>SUM(H79:H85)</f>
        <v>7</v>
      </c>
      <c r="I78" s="146">
        <f>SUM(I79:I85)</f>
        <v>0</v>
      </c>
      <c r="J78" s="147">
        <f>+I78*100/H78</f>
        <v>0</v>
      </c>
      <c r="K78" s="146">
        <f>SUM(K79:K85)</f>
        <v>0</v>
      </c>
      <c r="L78" s="148">
        <f t="shared" si="33"/>
        <v>0</v>
      </c>
      <c r="M78" s="150">
        <f>SUM(M79:M87)</f>
        <v>27</v>
      </c>
      <c r="N78" s="150">
        <f>SUM(N79:N87)</f>
        <v>0</v>
      </c>
      <c r="O78" s="165">
        <f t="shared" si="34"/>
        <v>0</v>
      </c>
      <c r="P78" s="150">
        <f>SUM(P79:P87)</f>
        <v>0</v>
      </c>
      <c r="Q78" s="165">
        <f t="shared" si="35"/>
        <v>0</v>
      </c>
      <c r="R78" s="149"/>
    </row>
    <row r="79" spans="1:18" s="30" customFormat="1" ht="23.25">
      <c r="A79" s="35">
        <v>64</v>
      </c>
      <c r="B79" s="36" t="s">
        <v>64</v>
      </c>
      <c r="C79" s="68">
        <v>2</v>
      </c>
      <c r="D79" s="37"/>
      <c r="E79" s="61">
        <f>+D79*100/C79</f>
        <v>0</v>
      </c>
      <c r="F79" s="37"/>
      <c r="G79" s="38">
        <f t="shared" si="32"/>
        <v>0</v>
      </c>
      <c r="H79" s="68">
        <v>1</v>
      </c>
      <c r="I79" s="37"/>
      <c r="J79" s="61">
        <f>+I79*100/H79</f>
        <v>0</v>
      </c>
      <c r="K79" s="37"/>
      <c r="L79" s="38">
        <f t="shared" si="33"/>
        <v>0</v>
      </c>
      <c r="M79" s="68">
        <v>2</v>
      </c>
      <c r="N79" s="37"/>
      <c r="O79" s="38">
        <f t="shared" si="34"/>
        <v>0</v>
      </c>
      <c r="P79" s="37"/>
      <c r="Q79" s="38">
        <f t="shared" si="35"/>
        <v>0</v>
      </c>
      <c r="R79" s="118"/>
    </row>
    <row r="80" spans="1:18" s="30" customFormat="1" ht="23.25">
      <c r="A80" s="39">
        <v>65</v>
      </c>
      <c r="B80" s="40" t="s">
        <v>65</v>
      </c>
      <c r="C80" s="69">
        <v>1</v>
      </c>
      <c r="D80" s="41"/>
      <c r="E80" s="62">
        <f aca="true" t="shared" si="38" ref="E80:E85">+D80*100/C80</f>
        <v>0</v>
      </c>
      <c r="F80" s="41"/>
      <c r="G80" s="42">
        <f t="shared" si="32"/>
        <v>0</v>
      </c>
      <c r="H80" s="69">
        <v>1</v>
      </c>
      <c r="I80" s="41"/>
      <c r="J80" s="62">
        <f aca="true" t="shared" si="39" ref="J80:J85">+I80*100/H80</f>
        <v>0</v>
      </c>
      <c r="K80" s="41"/>
      <c r="L80" s="42">
        <f t="shared" si="33"/>
        <v>0</v>
      </c>
      <c r="M80" s="69">
        <v>2</v>
      </c>
      <c r="N80" s="41"/>
      <c r="O80" s="42">
        <f t="shared" si="34"/>
        <v>0</v>
      </c>
      <c r="P80" s="41"/>
      <c r="Q80" s="42">
        <f t="shared" si="35"/>
        <v>0</v>
      </c>
      <c r="R80" s="119"/>
    </row>
    <row r="81" spans="1:18" s="30" customFormat="1" ht="23.25">
      <c r="A81" s="39">
        <v>66</v>
      </c>
      <c r="B81" s="40" t="s">
        <v>66</v>
      </c>
      <c r="C81" s="69">
        <v>2</v>
      </c>
      <c r="D81" s="41"/>
      <c r="E81" s="62">
        <f t="shared" si="38"/>
        <v>0</v>
      </c>
      <c r="F81" s="41"/>
      <c r="G81" s="42">
        <f t="shared" si="32"/>
        <v>0</v>
      </c>
      <c r="H81" s="69">
        <v>1</v>
      </c>
      <c r="I81" s="41"/>
      <c r="J81" s="62">
        <f t="shared" si="39"/>
        <v>0</v>
      </c>
      <c r="K81" s="41"/>
      <c r="L81" s="42">
        <f t="shared" si="33"/>
        <v>0</v>
      </c>
      <c r="M81" s="69">
        <v>5</v>
      </c>
      <c r="N81" s="41"/>
      <c r="O81" s="42">
        <f t="shared" si="34"/>
        <v>0</v>
      </c>
      <c r="P81" s="41"/>
      <c r="Q81" s="42">
        <f t="shared" si="35"/>
        <v>0</v>
      </c>
      <c r="R81" s="119"/>
    </row>
    <row r="82" spans="1:18" s="30" customFormat="1" ht="23.25">
      <c r="A82" s="39">
        <v>67</v>
      </c>
      <c r="B82" s="40" t="s">
        <v>67</v>
      </c>
      <c r="C82" s="69">
        <v>1</v>
      </c>
      <c r="D82" s="41"/>
      <c r="E82" s="62">
        <f t="shared" si="38"/>
        <v>0</v>
      </c>
      <c r="F82" s="41"/>
      <c r="G82" s="42">
        <f t="shared" si="32"/>
        <v>0</v>
      </c>
      <c r="H82" s="69">
        <v>1</v>
      </c>
      <c r="I82" s="41"/>
      <c r="J82" s="62">
        <f t="shared" si="39"/>
        <v>0</v>
      </c>
      <c r="K82" s="41"/>
      <c r="L82" s="42">
        <f t="shared" si="33"/>
        <v>0</v>
      </c>
      <c r="M82" s="69">
        <v>2</v>
      </c>
      <c r="N82" s="41"/>
      <c r="O82" s="42">
        <f t="shared" si="34"/>
        <v>0</v>
      </c>
      <c r="P82" s="41"/>
      <c r="Q82" s="42">
        <f t="shared" si="35"/>
        <v>0</v>
      </c>
      <c r="R82" s="119"/>
    </row>
    <row r="83" spans="1:18" s="30" customFormat="1" ht="23.25">
      <c r="A83" s="39">
        <v>68</v>
      </c>
      <c r="B83" s="40" t="s">
        <v>68</v>
      </c>
      <c r="C83" s="69">
        <v>2</v>
      </c>
      <c r="D83" s="41"/>
      <c r="E83" s="62">
        <f t="shared" si="38"/>
        <v>0</v>
      </c>
      <c r="F83" s="41"/>
      <c r="G83" s="42">
        <f t="shared" si="32"/>
        <v>0</v>
      </c>
      <c r="H83" s="69">
        <v>1</v>
      </c>
      <c r="I83" s="41"/>
      <c r="J83" s="62">
        <f t="shared" si="39"/>
        <v>0</v>
      </c>
      <c r="K83" s="41"/>
      <c r="L83" s="42">
        <f t="shared" si="33"/>
        <v>0</v>
      </c>
      <c r="M83" s="69">
        <v>2</v>
      </c>
      <c r="N83" s="41"/>
      <c r="O83" s="42">
        <f t="shared" si="34"/>
        <v>0</v>
      </c>
      <c r="P83" s="41"/>
      <c r="Q83" s="42">
        <f t="shared" si="35"/>
        <v>0</v>
      </c>
      <c r="R83" s="119"/>
    </row>
    <row r="84" spans="1:18" s="30" customFormat="1" ht="23.25">
      <c r="A84" s="39">
        <v>69</v>
      </c>
      <c r="B84" s="40" t="s">
        <v>69</v>
      </c>
      <c r="C84" s="69">
        <v>3</v>
      </c>
      <c r="D84" s="41"/>
      <c r="E84" s="62">
        <f t="shared" si="38"/>
        <v>0</v>
      </c>
      <c r="F84" s="41"/>
      <c r="G84" s="42">
        <f t="shared" si="32"/>
        <v>0</v>
      </c>
      <c r="H84" s="69">
        <v>1</v>
      </c>
      <c r="I84" s="41"/>
      <c r="J84" s="62">
        <f t="shared" si="39"/>
        <v>0</v>
      </c>
      <c r="K84" s="41"/>
      <c r="L84" s="42">
        <f t="shared" si="33"/>
        <v>0</v>
      </c>
      <c r="M84" s="69">
        <v>3</v>
      </c>
      <c r="N84" s="41"/>
      <c r="O84" s="42">
        <f t="shared" si="34"/>
        <v>0</v>
      </c>
      <c r="P84" s="41"/>
      <c r="Q84" s="42">
        <f t="shared" si="35"/>
        <v>0</v>
      </c>
      <c r="R84" s="119"/>
    </row>
    <row r="85" spans="1:18" s="30" customFormat="1" ht="23.25">
      <c r="A85" s="39">
        <v>70</v>
      </c>
      <c r="B85" s="110" t="s">
        <v>70</v>
      </c>
      <c r="C85" s="111">
        <v>1</v>
      </c>
      <c r="D85" s="112"/>
      <c r="E85" s="113">
        <f t="shared" si="38"/>
        <v>0</v>
      </c>
      <c r="F85" s="112"/>
      <c r="G85" s="108">
        <f t="shared" si="32"/>
        <v>0</v>
      </c>
      <c r="H85" s="111">
        <v>1</v>
      </c>
      <c r="I85" s="112"/>
      <c r="J85" s="113">
        <f t="shared" si="39"/>
        <v>0</v>
      </c>
      <c r="K85" s="112"/>
      <c r="L85" s="108">
        <f t="shared" si="33"/>
        <v>0</v>
      </c>
      <c r="M85" s="111">
        <v>3</v>
      </c>
      <c r="N85" s="112"/>
      <c r="O85" s="108">
        <f t="shared" si="34"/>
        <v>0</v>
      </c>
      <c r="P85" s="112"/>
      <c r="Q85" s="108">
        <f t="shared" si="35"/>
        <v>0</v>
      </c>
      <c r="R85" s="121"/>
    </row>
    <row r="86" spans="1:18" s="30" customFormat="1" ht="23.25">
      <c r="A86" s="39">
        <v>71</v>
      </c>
      <c r="B86" s="40" t="s">
        <v>71</v>
      </c>
      <c r="C86" s="69">
        <v>2</v>
      </c>
      <c r="D86" s="41"/>
      <c r="E86" s="62">
        <f>+D86*100/C86</f>
        <v>0</v>
      </c>
      <c r="F86" s="41"/>
      <c r="G86" s="42">
        <f>+F86*100/C86</f>
        <v>0</v>
      </c>
      <c r="H86" s="69">
        <v>1</v>
      </c>
      <c r="I86" s="41"/>
      <c r="J86" s="62">
        <f>+I86*100/H86</f>
        <v>0</v>
      </c>
      <c r="K86" s="41"/>
      <c r="L86" s="42">
        <f>+K86*100/H86</f>
        <v>0</v>
      </c>
      <c r="M86" s="69">
        <v>4</v>
      </c>
      <c r="N86" s="41"/>
      <c r="O86" s="42">
        <f>+N86*100/M86</f>
        <v>0</v>
      </c>
      <c r="P86" s="41"/>
      <c r="Q86" s="42">
        <f>+P86*100/M86</f>
        <v>0</v>
      </c>
      <c r="R86" s="119"/>
    </row>
    <row r="87" spans="1:18" s="30" customFormat="1" ht="24" thickBot="1">
      <c r="A87" s="39">
        <v>72</v>
      </c>
      <c r="B87" s="45" t="s">
        <v>74</v>
      </c>
      <c r="C87" s="70">
        <v>4</v>
      </c>
      <c r="D87" s="46"/>
      <c r="E87" s="63">
        <f>+D87*100/C87</f>
        <v>0</v>
      </c>
      <c r="F87" s="46"/>
      <c r="G87" s="47">
        <f>+F87*100/C87</f>
        <v>0</v>
      </c>
      <c r="H87" s="70">
        <v>1</v>
      </c>
      <c r="I87" s="46"/>
      <c r="J87" s="63">
        <f>+I87*100/H87</f>
        <v>0</v>
      </c>
      <c r="K87" s="46"/>
      <c r="L87" s="47">
        <f>+K87*100/H87</f>
        <v>0</v>
      </c>
      <c r="M87" s="70">
        <v>4</v>
      </c>
      <c r="N87" s="46"/>
      <c r="O87" s="47">
        <f>+N87*100/M87</f>
        <v>0</v>
      </c>
      <c r="P87" s="46"/>
      <c r="Q87" s="47">
        <f>+P87*100/M87</f>
        <v>0</v>
      </c>
      <c r="R87" s="120"/>
    </row>
    <row r="88" spans="1:18" s="30" customFormat="1" ht="24" thickBot="1">
      <c r="A88" s="295" t="s">
        <v>105</v>
      </c>
      <c r="B88" s="296"/>
      <c r="C88" s="150">
        <f>SUM(C86:C93)</f>
        <v>18</v>
      </c>
      <c r="D88" s="152">
        <f>SUM(D86:D93)</f>
        <v>0</v>
      </c>
      <c r="E88" s="147">
        <f>+D88*100/C88</f>
        <v>0</v>
      </c>
      <c r="F88" s="152">
        <f>SUM(F86:F93)</f>
        <v>0</v>
      </c>
      <c r="G88" s="148">
        <f t="shared" si="32"/>
        <v>0</v>
      </c>
      <c r="H88" s="150">
        <f>SUM(H86:H93)</f>
        <v>7</v>
      </c>
      <c r="I88" s="152">
        <f>SUM(I86:I93)</f>
        <v>0</v>
      </c>
      <c r="J88" s="147">
        <f>+I88*100/H88</f>
        <v>0</v>
      </c>
      <c r="K88" s="152">
        <f>SUM(K86:K93)</f>
        <v>0</v>
      </c>
      <c r="L88" s="148">
        <f t="shared" si="33"/>
        <v>0</v>
      </c>
      <c r="M88" s="150">
        <f>SUM(M89:M93)</f>
        <v>21</v>
      </c>
      <c r="N88" s="150">
        <f>SUM(N89:N93)</f>
        <v>0</v>
      </c>
      <c r="O88" s="165">
        <f>+N88*100/M88</f>
        <v>0</v>
      </c>
      <c r="P88" s="150">
        <f>SUM(P89:P93)</f>
        <v>0</v>
      </c>
      <c r="Q88" s="165">
        <f>+P88*100/M88</f>
        <v>0</v>
      </c>
      <c r="R88" s="149"/>
    </row>
    <row r="89" spans="1:18" s="30" customFormat="1" ht="23.25">
      <c r="A89" s="153" t="s">
        <v>131</v>
      </c>
      <c r="B89" s="161" t="s">
        <v>134</v>
      </c>
      <c r="C89" s="154"/>
      <c r="D89" s="155"/>
      <c r="E89" s="62"/>
      <c r="F89" s="155"/>
      <c r="G89" s="42"/>
      <c r="H89" s="154"/>
      <c r="I89" s="155"/>
      <c r="J89" s="62"/>
      <c r="K89" s="155"/>
      <c r="L89" s="42"/>
      <c r="M89" s="154">
        <v>4</v>
      </c>
      <c r="N89" s="155"/>
      <c r="O89" s="38">
        <f t="shared" si="34"/>
        <v>0</v>
      </c>
      <c r="P89" s="155"/>
      <c r="Q89" s="38">
        <f t="shared" si="35"/>
        <v>0</v>
      </c>
      <c r="R89" s="156"/>
    </row>
    <row r="90" spans="1:18" s="30" customFormat="1" ht="23.25">
      <c r="A90" s="153" t="s">
        <v>132</v>
      </c>
      <c r="B90" s="161" t="s">
        <v>135</v>
      </c>
      <c r="C90" s="154"/>
      <c r="D90" s="155"/>
      <c r="E90" s="62"/>
      <c r="F90" s="155"/>
      <c r="G90" s="42"/>
      <c r="H90" s="154"/>
      <c r="I90" s="155"/>
      <c r="J90" s="62"/>
      <c r="K90" s="155"/>
      <c r="L90" s="42"/>
      <c r="M90" s="154">
        <v>4</v>
      </c>
      <c r="N90" s="155"/>
      <c r="O90" s="42">
        <f t="shared" si="34"/>
        <v>0</v>
      </c>
      <c r="P90" s="155"/>
      <c r="Q90" s="42">
        <f t="shared" si="35"/>
        <v>0</v>
      </c>
      <c r="R90" s="156"/>
    </row>
    <row r="91" spans="1:18" s="30" customFormat="1" ht="23.25">
      <c r="A91" s="153" t="s">
        <v>133</v>
      </c>
      <c r="B91" s="161" t="s">
        <v>136</v>
      </c>
      <c r="C91" s="154"/>
      <c r="D91" s="155"/>
      <c r="E91" s="62"/>
      <c r="F91" s="155"/>
      <c r="G91" s="42"/>
      <c r="H91" s="154"/>
      <c r="I91" s="155"/>
      <c r="J91" s="62"/>
      <c r="K91" s="155"/>
      <c r="L91" s="42"/>
      <c r="M91" s="154">
        <v>4</v>
      </c>
      <c r="N91" s="155"/>
      <c r="O91" s="42">
        <f t="shared" si="34"/>
        <v>0</v>
      </c>
      <c r="P91" s="155"/>
      <c r="Q91" s="42">
        <f t="shared" si="35"/>
        <v>0</v>
      </c>
      <c r="R91" s="156"/>
    </row>
    <row r="92" spans="1:18" s="30" customFormat="1" ht="23.25">
      <c r="A92" s="157" t="s">
        <v>137</v>
      </c>
      <c r="B92" s="162" t="s">
        <v>138</v>
      </c>
      <c r="C92" s="158"/>
      <c r="D92" s="159"/>
      <c r="E92" s="113"/>
      <c r="F92" s="159"/>
      <c r="G92" s="108"/>
      <c r="H92" s="158"/>
      <c r="I92" s="159"/>
      <c r="J92" s="113"/>
      <c r="K92" s="159"/>
      <c r="L92" s="108"/>
      <c r="M92" s="158">
        <v>4</v>
      </c>
      <c r="N92" s="159"/>
      <c r="O92" s="42">
        <f t="shared" si="34"/>
        <v>0</v>
      </c>
      <c r="P92" s="159"/>
      <c r="Q92" s="42">
        <f t="shared" si="35"/>
        <v>0</v>
      </c>
      <c r="R92" s="160"/>
    </row>
    <row r="93" spans="1:18" s="30" customFormat="1" ht="24" thickBot="1">
      <c r="A93" s="44">
        <v>77</v>
      </c>
      <c r="B93" s="163" t="s">
        <v>77</v>
      </c>
      <c r="C93" s="70">
        <v>2</v>
      </c>
      <c r="D93" s="46"/>
      <c r="E93" s="63">
        <f>+D93*100/C93</f>
        <v>0</v>
      </c>
      <c r="F93" s="46"/>
      <c r="G93" s="47">
        <f t="shared" si="32"/>
        <v>0</v>
      </c>
      <c r="H93" s="70">
        <v>1</v>
      </c>
      <c r="I93" s="46"/>
      <c r="J93" s="63">
        <f>+I93*100/H93</f>
        <v>0</v>
      </c>
      <c r="K93" s="46"/>
      <c r="L93" s="47">
        <f t="shared" si="33"/>
        <v>0</v>
      </c>
      <c r="M93" s="70">
        <v>5</v>
      </c>
      <c r="N93" s="46"/>
      <c r="O93" s="47">
        <f t="shared" si="34"/>
        <v>0</v>
      </c>
      <c r="P93" s="46"/>
      <c r="Q93" s="47">
        <f t="shared" si="35"/>
        <v>0</v>
      </c>
      <c r="R93" s="120"/>
    </row>
    <row r="95" spans="2:12" ht="21">
      <c r="B95" s="49" t="s">
        <v>108</v>
      </c>
      <c r="C95" s="297" t="s">
        <v>109</v>
      </c>
      <c r="D95" s="297"/>
      <c r="E95" s="297"/>
      <c r="F95" s="175"/>
      <c r="G95" s="175"/>
      <c r="K95" s="175"/>
      <c r="L95" s="175"/>
    </row>
    <row r="96" spans="2:12" ht="21">
      <c r="B96" s="50"/>
      <c r="C96" s="51" t="s">
        <v>110</v>
      </c>
      <c r="D96" s="175" t="s">
        <v>111</v>
      </c>
      <c r="E96" s="53"/>
      <c r="F96" s="175" t="s">
        <v>111</v>
      </c>
      <c r="G96" s="53"/>
      <c r="K96" s="175" t="s">
        <v>111</v>
      </c>
      <c r="L96" s="53"/>
    </row>
    <row r="97" spans="1:12" ht="21">
      <c r="A97" s="27"/>
      <c r="B97" s="54"/>
      <c r="C97" s="51" t="s">
        <v>112</v>
      </c>
      <c r="D97" s="175" t="s">
        <v>113</v>
      </c>
      <c r="E97" s="53"/>
      <c r="F97" s="175" t="s">
        <v>113</v>
      </c>
      <c r="G97" s="53"/>
      <c r="K97" s="175" t="s">
        <v>113</v>
      </c>
      <c r="L97" s="53"/>
    </row>
    <row r="98" spans="2:12" ht="21">
      <c r="B98" s="50"/>
      <c r="C98" s="51" t="s">
        <v>114</v>
      </c>
      <c r="D98" s="175" t="s">
        <v>115</v>
      </c>
      <c r="E98" s="53"/>
      <c r="F98" s="175" t="s">
        <v>115</v>
      </c>
      <c r="G98" s="53"/>
      <c r="K98" s="175" t="s">
        <v>115</v>
      </c>
      <c r="L98" s="53"/>
    </row>
    <row r="99" spans="2:12" ht="21">
      <c r="B99" s="50"/>
      <c r="C99" s="51" t="s">
        <v>116</v>
      </c>
      <c r="D99" s="175" t="s">
        <v>117</v>
      </c>
      <c r="E99" s="53"/>
      <c r="F99" s="175" t="s">
        <v>117</v>
      </c>
      <c r="G99" s="53"/>
      <c r="K99" s="175" t="s">
        <v>117</v>
      </c>
      <c r="L99" s="53"/>
    </row>
    <row r="100" spans="2:12" ht="21">
      <c r="B100" s="50"/>
      <c r="C100" s="51" t="s">
        <v>118</v>
      </c>
      <c r="D100" s="175" t="s">
        <v>119</v>
      </c>
      <c r="E100" s="53"/>
      <c r="F100" s="175" t="s">
        <v>119</v>
      </c>
      <c r="G100" s="53"/>
      <c r="K100" s="175" t="s">
        <v>119</v>
      </c>
      <c r="L100" s="53"/>
    </row>
    <row r="101" spans="2:12" ht="21">
      <c r="B101" s="55"/>
      <c r="C101" s="56"/>
      <c r="D101" s="56"/>
      <c r="E101" s="53"/>
      <c r="F101" s="56"/>
      <c r="G101" s="53"/>
      <c r="K101" s="56"/>
      <c r="L101" s="53"/>
    </row>
  </sheetData>
  <sheetProtection/>
  <mergeCells count="16">
    <mergeCell ref="A1:R1"/>
    <mergeCell ref="A2:R2"/>
    <mergeCell ref="A3:R3"/>
    <mergeCell ref="A5:B6"/>
    <mergeCell ref="C5:R5"/>
    <mergeCell ref="A7:B7"/>
    <mergeCell ref="A69:B69"/>
    <mergeCell ref="A78:B78"/>
    <mergeCell ref="A88:B88"/>
    <mergeCell ref="C95:E95"/>
    <mergeCell ref="A8:B8"/>
    <mergeCell ref="A18:B18"/>
    <mergeCell ref="A28:B28"/>
    <mergeCell ref="A37:B37"/>
    <mergeCell ref="A50:B50"/>
    <mergeCell ref="A59:B59"/>
  </mergeCells>
  <hyperlinks>
    <hyperlink ref="A106" location="ฟาร์มสาธิต!สสอ._2" display="สสอ. 2"/>
    <hyperlink ref="A190" location="ฟาร์มสาธิต!สสอ.3" display="สสอ.3"/>
    <hyperlink ref="A411" location="ฟาร์มสาธิต!สสอ._4" display="สสอ. 4"/>
    <hyperlink ref="A588" location="ฟาร์มสาธิต!สสอ._5" display="สสอ. 5"/>
    <hyperlink ref="A750" location="ฟาร์มสาธิต!สสอ._6" display="สสอ. 6"/>
    <hyperlink ref="A903" location="ฟาร์มสาธิต!สสอ._8" display="สสอ. 8"/>
    <hyperlink ref="A1014" location="ฟาร์มสาธิต!สสอ.9" display="สสอ.9"/>
  </hyperlinks>
  <printOptions horizontalCentered="1"/>
  <pageMargins left="0.16" right="0.15" top="0.63" bottom="0.37" header="0.3" footer="0.16"/>
  <pageSetup horizontalDpi="600" verticalDpi="600" orientation="portrait" paperSize="9" scale="85" r:id="rId2"/>
  <headerFooter>
    <oddHeader>&amp;L&amp;D&amp;C&amp;"Tahoma,Bold"&amp;18ตัวชี้วัดย่อยที่ 2&amp;R&amp;"Tahoma,Bold"&amp;18ศูนย์เรียนรู้ฯ</oddHeader>
  </headerFooter>
  <rowBreaks count="2" manualBreakCount="2">
    <brk id="36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100"/>
  <sheetViews>
    <sheetView zoomScale="70" zoomScaleNormal="70" zoomScalePageLayoutView="0" workbookViewId="0" topLeftCell="A1">
      <pane xSplit="2" ySplit="9" topLeftCell="C6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4" sqref="A1:V65536"/>
    </sheetView>
  </sheetViews>
  <sheetFormatPr defaultColWidth="9.140625" defaultRowHeight="15"/>
  <cols>
    <col min="1" max="1" width="4.421875" style="23" bestFit="1" customWidth="1"/>
    <col min="2" max="2" width="18.57421875" style="23" customWidth="1"/>
    <col min="3" max="3" width="9.8515625" style="100" bestFit="1" customWidth="1"/>
    <col min="4" max="4" width="11.421875" style="100" customWidth="1"/>
    <col min="5" max="5" width="8.140625" style="101" bestFit="1" customWidth="1"/>
    <col min="6" max="6" width="12.421875" style="100" customWidth="1"/>
    <col min="7" max="7" width="8.140625" style="101" bestFit="1" customWidth="1"/>
    <col min="8" max="8" width="9.8515625" style="100" bestFit="1" customWidth="1"/>
    <col min="9" max="9" width="11.7109375" style="100" customWidth="1"/>
    <col min="10" max="10" width="8.140625" style="101" bestFit="1" customWidth="1"/>
    <col min="11" max="11" width="13.140625" style="100" customWidth="1"/>
    <col min="12" max="12" width="9.28125" style="101" customWidth="1"/>
    <col min="13" max="13" width="9.8515625" style="100" bestFit="1" customWidth="1"/>
    <col min="14" max="14" width="11.7109375" style="100" customWidth="1"/>
    <col min="15" max="15" width="11.7109375" style="101" bestFit="1" customWidth="1"/>
    <col min="16" max="16" width="13.140625" style="100" customWidth="1"/>
    <col min="17" max="17" width="9.28125" style="101" customWidth="1"/>
    <col min="18" max="18" width="9.8515625" style="100" bestFit="1" customWidth="1"/>
    <col min="19" max="19" width="11.8515625" style="100" customWidth="1"/>
    <col min="20" max="20" width="9.28125" style="101" customWidth="1"/>
    <col min="21" max="21" width="13.421875" style="100" customWidth="1"/>
    <col min="22" max="22" width="8.57421875" style="101" customWidth="1"/>
    <col min="23" max="16384" width="9.140625" style="30" customWidth="1"/>
  </cols>
  <sheetData>
    <row r="1" spans="1:31" s="18" customFormat="1" ht="26.25">
      <c r="A1" s="279" t="s">
        <v>130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s="20" customFormat="1" ht="26.25">
      <c r="A2" s="279" t="s">
        <v>162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19"/>
      <c r="X2" s="19"/>
      <c r="Y2" s="19"/>
      <c r="Z2" s="19"/>
      <c r="AA2" s="19"/>
      <c r="AB2" s="19"/>
      <c r="AC2" s="19"/>
      <c r="AD2" s="19"/>
      <c r="AE2" s="19"/>
    </row>
    <row r="3" spans="1:31" s="18" customFormat="1" ht="26.25">
      <c r="A3" s="279" t="s">
        <v>107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s="18" customFormat="1" ht="4.5" customHeight="1" thickBot="1">
      <c r="A4" s="176"/>
      <c r="B4" s="176"/>
      <c r="C4" s="187"/>
      <c r="D4" s="176"/>
      <c r="E4" s="176"/>
      <c r="F4" s="176"/>
      <c r="G4" s="176"/>
      <c r="H4" s="187"/>
      <c r="I4" s="176"/>
      <c r="J4" s="176"/>
      <c r="K4" s="176"/>
      <c r="L4" s="176"/>
      <c r="M4" s="188"/>
      <c r="N4" s="188"/>
      <c r="O4" s="188"/>
      <c r="P4" s="188"/>
      <c r="Q4" s="188"/>
      <c r="R4" s="187"/>
      <c r="S4" s="176"/>
      <c r="T4" s="176"/>
      <c r="U4" s="176"/>
      <c r="V4" s="176"/>
      <c r="W4" s="114"/>
      <c r="X4" s="114"/>
      <c r="Y4" s="114"/>
      <c r="Z4" s="114"/>
      <c r="AA4" s="114"/>
      <c r="AB4" s="114"/>
      <c r="AC4" s="114"/>
      <c r="AD4" s="114"/>
      <c r="AE4" s="114"/>
    </row>
    <row r="5" spans="1:22" s="31" customFormat="1" ht="31.5" thickBot="1">
      <c r="A5" s="283" t="s">
        <v>91</v>
      </c>
      <c r="B5" s="284"/>
      <c r="C5" s="308" t="s">
        <v>157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</row>
    <row r="6" spans="1:22" s="31" customFormat="1" ht="60" customHeight="1" thickBot="1">
      <c r="A6" s="314"/>
      <c r="B6" s="315"/>
      <c r="C6" s="310" t="s">
        <v>140</v>
      </c>
      <c r="D6" s="311"/>
      <c r="E6" s="311"/>
      <c r="F6" s="311"/>
      <c r="G6" s="311"/>
      <c r="H6" s="312" t="s">
        <v>142</v>
      </c>
      <c r="I6" s="313"/>
      <c r="J6" s="313"/>
      <c r="K6" s="313"/>
      <c r="L6" s="313"/>
      <c r="M6" s="312" t="s">
        <v>156</v>
      </c>
      <c r="N6" s="313"/>
      <c r="O6" s="313"/>
      <c r="P6" s="313"/>
      <c r="Q6" s="313"/>
      <c r="R6" s="310" t="s">
        <v>141</v>
      </c>
      <c r="S6" s="311"/>
      <c r="T6" s="311"/>
      <c r="U6" s="311"/>
      <c r="V6" s="311"/>
    </row>
    <row r="7" spans="1:22" s="180" customFormat="1" ht="27.75" customHeight="1" thickBot="1">
      <c r="A7" s="285"/>
      <c r="B7" s="286"/>
      <c r="C7" s="178" t="s">
        <v>0</v>
      </c>
      <c r="D7" s="216" t="s">
        <v>152</v>
      </c>
      <c r="E7" s="179" t="s">
        <v>1</v>
      </c>
      <c r="F7" s="216" t="s">
        <v>153</v>
      </c>
      <c r="G7" s="179" t="s">
        <v>1</v>
      </c>
      <c r="H7" s="181" t="s">
        <v>0</v>
      </c>
      <c r="I7" s="216" t="s">
        <v>152</v>
      </c>
      <c r="J7" s="179" t="s">
        <v>1</v>
      </c>
      <c r="K7" s="216" t="s">
        <v>153</v>
      </c>
      <c r="L7" s="179" t="s">
        <v>1</v>
      </c>
      <c r="M7" s="181" t="s">
        <v>0</v>
      </c>
      <c r="N7" s="216" t="s">
        <v>152</v>
      </c>
      <c r="O7" s="179" t="s">
        <v>1</v>
      </c>
      <c r="P7" s="216" t="s">
        <v>153</v>
      </c>
      <c r="Q7" s="179" t="s">
        <v>1</v>
      </c>
      <c r="R7" s="181" t="s">
        <v>0</v>
      </c>
      <c r="S7" s="216" t="s">
        <v>152</v>
      </c>
      <c r="T7" s="179" t="s">
        <v>1</v>
      </c>
      <c r="U7" s="216" t="s">
        <v>153</v>
      </c>
      <c r="V7" s="179" t="s">
        <v>1</v>
      </c>
    </row>
    <row r="8" spans="1:22" ht="27" thickBot="1">
      <c r="A8" s="291" t="s">
        <v>96</v>
      </c>
      <c r="B8" s="292"/>
      <c r="C8" s="202">
        <f>+C89+C79+C70+C60+C51+C38+C29+C19+C9</f>
        <v>29</v>
      </c>
      <c r="D8" s="73">
        <f>+D89+D79+D70+D60+D51+D38+D29+D19+D9</f>
        <v>0</v>
      </c>
      <c r="E8" s="74">
        <f>+D8*100/C8</f>
        <v>0</v>
      </c>
      <c r="F8" s="73">
        <f>+F89+F79+F70+F60+F51+F38+F29+F19+F9</f>
        <v>0</v>
      </c>
      <c r="G8" s="74">
        <f>+F8*100/C8</f>
        <v>0</v>
      </c>
      <c r="H8" s="202">
        <f>+H89+H79+H70+H60+H51+H38+H29+H19+H9</f>
        <v>125</v>
      </c>
      <c r="I8" s="73">
        <f>+I89+I79+I70+I60+I51+I38+I29+I19+I9</f>
        <v>0</v>
      </c>
      <c r="J8" s="74">
        <f>+I8*100/H8</f>
        <v>0</v>
      </c>
      <c r="K8" s="73">
        <f>+K89+K79+K70+K60+K51+K38+K29+K19+K9</f>
        <v>0</v>
      </c>
      <c r="L8" s="74">
        <f>+K8*100/H8</f>
        <v>0</v>
      </c>
      <c r="M8" s="202">
        <f>+M89+M79+M70+M60+M51+M38+M29+M19+M9</f>
        <v>228</v>
      </c>
      <c r="N8" s="73">
        <f>+N89+N79+N70+N60+N51+N38+N29+N19+N9</f>
        <v>0</v>
      </c>
      <c r="O8" s="74">
        <f>+N8*100/M8</f>
        <v>0</v>
      </c>
      <c r="P8" s="73">
        <f>+P89+P79+P70+P60+P51+P38+P29+P19+P9</f>
        <v>0</v>
      </c>
      <c r="Q8" s="74">
        <f>+P8*100/M8</f>
        <v>0</v>
      </c>
      <c r="R8" s="202">
        <f>+R89+R79+R70+R60+R51+R38+R29+R19+R9</f>
        <v>29</v>
      </c>
      <c r="S8" s="73">
        <f>+S89+S79+S70+S60+S51+S38+S29+S19+S9</f>
        <v>0</v>
      </c>
      <c r="T8" s="74">
        <f>+S8*100/R8</f>
        <v>0</v>
      </c>
      <c r="U8" s="73">
        <f>+U89+U79+U70+U60+U51+U38+U29+U19+U9</f>
        <v>0</v>
      </c>
      <c r="V8" s="74">
        <f>+U8*100/R8</f>
        <v>0</v>
      </c>
    </row>
    <row r="9" spans="1:22" s="31" customFormat="1" ht="24" thickBot="1">
      <c r="A9" s="280" t="s">
        <v>97</v>
      </c>
      <c r="B9" s="281"/>
      <c r="C9" s="203">
        <f>SUM(C10:C18)</f>
        <v>1</v>
      </c>
      <c r="D9" s="76">
        <f>SUM(D10:D18)</f>
        <v>0</v>
      </c>
      <c r="E9" s="78">
        <f>+D9*100/C9</f>
        <v>0</v>
      </c>
      <c r="F9" s="76">
        <f>SUM(F10:F18)</f>
        <v>0</v>
      </c>
      <c r="G9" s="78">
        <f>+F9*100/C9</f>
        <v>0</v>
      </c>
      <c r="H9" s="203">
        <f>SUM(H10:H18)</f>
        <v>30</v>
      </c>
      <c r="I9" s="76">
        <f>SUM(I10:I18)</f>
        <v>0</v>
      </c>
      <c r="J9" s="78">
        <f>+I9*100/H9</f>
        <v>0</v>
      </c>
      <c r="K9" s="76">
        <f>SUM(K10:K18)</f>
        <v>0</v>
      </c>
      <c r="L9" s="78">
        <f>+K9*100/H9</f>
        <v>0</v>
      </c>
      <c r="M9" s="203">
        <f>SUM(M10:M18)</f>
        <v>49</v>
      </c>
      <c r="N9" s="76">
        <f>SUM(N10:N18)</f>
        <v>0</v>
      </c>
      <c r="O9" s="78">
        <f>+N9*100/M9</f>
        <v>0</v>
      </c>
      <c r="P9" s="76">
        <f>SUM(P10:P18)</f>
        <v>0</v>
      </c>
      <c r="Q9" s="78">
        <f>+P9*100/M9</f>
        <v>0</v>
      </c>
      <c r="R9" s="203">
        <f>SUM(R10:R18)</f>
        <v>3</v>
      </c>
      <c r="S9" s="76">
        <f>SUM(S10:S18)</f>
        <v>0</v>
      </c>
      <c r="T9" s="78">
        <f>+S9*100/R9</f>
        <v>0</v>
      </c>
      <c r="U9" s="76">
        <f>SUM(U10:U18)</f>
        <v>0</v>
      </c>
      <c r="V9" s="78">
        <f>+U9*100/R9</f>
        <v>0</v>
      </c>
    </row>
    <row r="10" spans="1:22" ht="23.25">
      <c r="A10" s="80">
        <v>1</v>
      </c>
      <c r="B10" s="32" t="s">
        <v>3</v>
      </c>
      <c r="C10" s="204"/>
      <c r="D10" s="81"/>
      <c r="E10" s="82"/>
      <c r="F10" s="80"/>
      <c r="G10" s="82"/>
      <c r="H10" s="204"/>
      <c r="I10" s="81"/>
      <c r="J10" s="82"/>
      <c r="K10" s="80"/>
      <c r="L10" s="82"/>
      <c r="M10" s="204"/>
      <c r="N10" s="81"/>
      <c r="O10" s="82"/>
      <c r="P10" s="80"/>
      <c r="Q10" s="82"/>
      <c r="R10" s="204">
        <v>1</v>
      </c>
      <c r="S10" s="81"/>
      <c r="T10" s="82">
        <f>+S10*100/R10</f>
        <v>0</v>
      </c>
      <c r="U10" s="80"/>
      <c r="V10" s="82">
        <f>+U10*100/R10</f>
        <v>0</v>
      </c>
    </row>
    <row r="11" spans="1:22" ht="23.25">
      <c r="A11" s="83">
        <v>2</v>
      </c>
      <c r="B11" s="33" t="s">
        <v>4</v>
      </c>
      <c r="C11" s="225">
        <v>1</v>
      </c>
      <c r="D11" s="84"/>
      <c r="E11" s="85">
        <f>+D11*100/C11</f>
        <v>0</v>
      </c>
      <c r="F11" s="83"/>
      <c r="G11" s="85">
        <f>+F11*100/C11</f>
        <v>0</v>
      </c>
      <c r="H11" s="225">
        <v>5</v>
      </c>
      <c r="I11" s="84"/>
      <c r="J11" s="85">
        <f aca="true" t="shared" si="0" ref="J11:J18">+I11*100/H11</f>
        <v>0</v>
      </c>
      <c r="K11" s="83"/>
      <c r="L11" s="85">
        <f>+K11*100/H11</f>
        <v>0</v>
      </c>
      <c r="M11" s="205"/>
      <c r="N11" s="84"/>
      <c r="O11" s="85"/>
      <c r="P11" s="83"/>
      <c r="Q11" s="85"/>
      <c r="R11" s="205"/>
      <c r="S11" s="84"/>
      <c r="T11" s="85"/>
      <c r="U11" s="83"/>
      <c r="V11" s="85"/>
    </row>
    <row r="12" spans="1:22" ht="23.25">
      <c r="A12" s="83">
        <v>3</v>
      </c>
      <c r="B12" s="33" t="s">
        <v>5</v>
      </c>
      <c r="C12" s="205"/>
      <c r="D12" s="84"/>
      <c r="E12" s="85"/>
      <c r="F12" s="83"/>
      <c r="G12" s="85"/>
      <c r="H12" s="205"/>
      <c r="I12" s="84"/>
      <c r="J12" s="85"/>
      <c r="K12" s="83"/>
      <c r="L12" s="85"/>
      <c r="M12" s="205"/>
      <c r="N12" s="84"/>
      <c r="O12" s="85"/>
      <c r="P12" s="83"/>
      <c r="Q12" s="85"/>
      <c r="R12" s="205">
        <v>1</v>
      </c>
      <c r="S12" s="84"/>
      <c r="T12" s="85">
        <f>+S12*100/R12</f>
        <v>0</v>
      </c>
      <c r="U12" s="83"/>
      <c r="V12" s="85">
        <f>+U12*100/R12</f>
        <v>0</v>
      </c>
    </row>
    <row r="13" spans="1:22" ht="23.25">
      <c r="A13" s="83">
        <v>4</v>
      </c>
      <c r="B13" s="33" t="s">
        <v>6</v>
      </c>
      <c r="C13" s="205"/>
      <c r="D13" s="84"/>
      <c r="E13" s="85"/>
      <c r="F13" s="83"/>
      <c r="G13" s="85"/>
      <c r="H13" s="205"/>
      <c r="I13" s="84"/>
      <c r="J13" s="85"/>
      <c r="K13" s="83"/>
      <c r="L13" s="85"/>
      <c r="M13" s="205"/>
      <c r="N13" s="84"/>
      <c r="O13" s="85"/>
      <c r="P13" s="83"/>
      <c r="Q13" s="85"/>
      <c r="R13" s="205">
        <v>1</v>
      </c>
      <c r="S13" s="84"/>
      <c r="T13" s="85">
        <f>+S13*100/R13</f>
        <v>0</v>
      </c>
      <c r="U13" s="83"/>
      <c r="V13" s="85">
        <f>+U13*100/R13</f>
        <v>0</v>
      </c>
    </row>
    <row r="14" spans="1:22" ht="23.25">
      <c r="A14" s="83">
        <v>5</v>
      </c>
      <c r="B14" s="33" t="s">
        <v>7</v>
      </c>
      <c r="C14" s="205"/>
      <c r="D14" s="84"/>
      <c r="E14" s="85"/>
      <c r="F14" s="83"/>
      <c r="G14" s="85"/>
      <c r="H14" s="205">
        <v>5</v>
      </c>
      <c r="I14" s="84"/>
      <c r="J14" s="85">
        <f t="shared" si="0"/>
        <v>0</v>
      </c>
      <c r="K14" s="83"/>
      <c r="L14" s="85">
        <f>+K14*100/H14</f>
        <v>0</v>
      </c>
      <c r="M14" s="205">
        <v>24</v>
      </c>
      <c r="N14" s="84"/>
      <c r="O14" s="85">
        <f>+N14*100/M14</f>
        <v>0</v>
      </c>
      <c r="P14" s="83"/>
      <c r="Q14" s="85">
        <f>+P14*100/M14</f>
        <v>0</v>
      </c>
      <c r="R14" s="205"/>
      <c r="S14" s="84"/>
      <c r="T14" s="85"/>
      <c r="U14" s="83"/>
      <c r="V14" s="85"/>
    </row>
    <row r="15" spans="1:22" ht="23.25">
      <c r="A15" s="83">
        <v>6</v>
      </c>
      <c r="B15" s="33" t="s">
        <v>8</v>
      </c>
      <c r="C15" s="205"/>
      <c r="D15" s="84"/>
      <c r="E15" s="85"/>
      <c r="F15" s="83"/>
      <c r="G15" s="85"/>
      <c r="H15" s="205"/>
      <c r="I15" s="84"/>
      <c r="J15" s="85"/>
      <c r="K15" s="83"/>
      <c r="L15" s="85"/>
      <c r="M15" s="205">
        <v>25</v>
      </c>
      <c r="N15" s="84"/>
      <c r="O15" s="85">
        <f>+N15*100/M15</f>
        <v>0</v>
      </c>
      <c r="P15" s="83"/>
      <c r="Q15" s="85">
        <f>+P15*100/M15</f>
        <v>0</v>
      </c>
      <c r="R15" s="205"/>
      <c r="S15" s="84"/>
      <c r="T15" s="85"/>
      <c r="U15" s="83"/>
      <c r="V15" s="85"/>
    </row>
    <row r="16" spans="1:22" ht="23.25">
      <c r="A16" s="83">
        <v>7</v>
      </c>
      <c r="B16" s="33" t="s">
        <v>9</v>
      </c>
      <c r="C16" s="205"/>
      <c r="D16" s="84"/>
      <c r="E16" s="85"/>
      <c r="F16" s="83"/>
      <c r="G16" s="85"/>
      <c r="H16" s="205">
        <v>5</v>
      </c>
      <c r="I16" s="84"/>
      <c r="J16" s="85">
        <f t="shared" si="0"/>
        <v>0</v>
      </c>
      <c r="K16" s="83"/>
      <c r="L16" s="85">
        <f>+K16*100/H16</f>
        <v>0</v>
      </c>
      <c r="M16" s="205"/>
      <c r="N16" s="84"/>
      <c r="O16" s="85"/>
      <c r="P16" s="83"/>
      <c r="Q16" s="85"/>
      <c r="R16" s="205"/>
      <c r="S16" s="84"/>
      <c r="T16" s="85"/>
      <c r="U16" s="83"/>
      <c r="V16" s="85"/>
    </row>
    <row r="17" spans="1:22" ht="23.25">
      <c r="A17" s="83">
        <v>8</v>
      </c>
      <c r="B17" s="33" t="s">
        <v>78</v>
      </c>
      <c r="C17" s="205"/>
      <c r="D17" s="84"/>
      <c r="E17" s="85"/>
      <c r="F17" s="83"/>
      <c r="G17" s="85"/>
      <c r="H17" s="205">
        <v>5</v>
      </c>
      <c r="I17" s="84"/>
      <c r="J17" s="85">
        <f t="shared" si="0"/>
        <v>0</v>
      </c>
      <c r="K17" s="83"/>
      <c r="L17" s="85">
        <f>+K17*100/H17</f>
        <v>0</v>
      </c>
      <c r="M17" s="205"/>
      <c r="N17" s="84"/>
      <c r="O17" s="85"/>
      <c r="P17" s="83"/>
      <c r="Q17" s="85"/>
      <c r="R17" s="205"/>
      <c r="S17" s="84"/>
      <c r="T17" s="85"/>
      <c r="U17" s="83"/>
      <c r="V17" s="85"/>
    </row>
    <row r="18" spans="1:22" ht="24" thickBot="1">
      <c r="A18" s="83">
        <v>9</v>
      </c>
      <c r="B18" s="87" t="s">
        <v>11</v>
      </c>
      <c r="C18" s="206"/>
      <c r="D18" s="88"/>
      <c r="E18" s="89"/>
      <c r="F18" s="83"/>
      <c r="G18" s="85"/>
      <c r="H18" s="206">
        <v>10</v>
      </c>
      <c r="I18" s="88"/>
      <c r="J18" s="89">
        <f t="shared" si="0"/>
        <v>0</v>
      </c>
      <c r="K18" s="83"/>
      <c r="L18" s="85">
        <f>+K18*100/H18</f>
        <v>0</v>
      </c>
      <c r="M18" s="206"/>
      <c r="N18" s="88"/>
      <c r="O18" s="89"/>
      <c r="P18" s="83"/>
      <c r="Q18" s="85"/>
      <c r="R18" s="206"/>
      <c r="S18" s="88"/>
      <c r="T18" s="89"/>
      <c r="U18" s="83"/>
      <c r="V18" s="85"/>
    </row>
    <row r="19" spans="1:22" ht="24" thickBot="1">
      <c r="A19" s="282" t="s">
        <v>98</v>
      </c>
      <c r="B19" s="282"/>
      <c r="C19" s="207">
        <f>SUM(C20:C28)</f>
        <v>1</v>
      </c>
      <c r="D19" s="90">
        <f>SUM(D20:D28)</f>
        <v>0</v>
      </c>
      <c r="E19" s="78">
        <f>+D19*100/C19</f>
        <v>0</v>
      </c>
      <c r="F19" s="90">
        <f>SUM(F20:F28)</f>
        <v>0</v>
      </c>
      <c r="G19" s="78">
        <f>+F19*100/C19</f>
        <v>0</v>
      </c>
      <c r="H19" s="207">
        <f>SUM(H20:H28)</f>
        <v>15</v>
      </c>
      <c r="I19" s="90">
        <f>SUM(I20:I28)</f>
        <v>0</v>
      </c>
      <c r="J19" s="78">
        <f>+I19*100/H19</f>
        <v>0</v>
      </c>
      <c r="K19" s="90">
        <f>SUM(K20:K28)</f>
        <v>0</v>
      </c>
      <c r="L19" s="78">
        <f>+K20*100/H20</f>
        <v>0</v>
      </c>
      <c r="M19" s="207">
        <f>SUM(M20:M28)</f>
        <v>10</v>
      </c>
      <c r="N19" s="90">
        <f>SUM(N20:N28)</f>
        <v>0</v>
      </c>
      <c r="O19" s="78">
        <f>+N19*100/M19</f>
        <v>0</v>
      </c>
      <c r="P19" s="90">
        <f>SUM(P20:P28)</f>
        <v>0</v>
      </c>
      <c r="Q19" s="78">
        <f>+P19*100/M19</f>
        <v>0</v>
      </c>
      <c r="R19" s="207">
        <f>SUM(R20:R28)</f>
        <v>5</v>
      </c>
      <c r="S19" s="90">
        <f>SUM(S20:S28)</f>
        <v>0</v>
      </c>
      <c r="T19" s="78">
        <f>+S19*100/R19</f>
        <v>0</v>
      </c>
      <c r="U19" s="90">
        <f>SUM(U20:U28)</f>
        <v>0</v>
      </c>
      <c r="V19" s="78">
        <f>+U19*100/R19</f>
        <v>0</v>
      </c>
    </row>
    <row r="20" spans="1:22" ht="23.25">
      <c r="A20" s="91">
        <v>10</v>
      </c>
      <c r="B20" s="92" t="s">
        <v>12</v>
      </c>
      <c r="C20" s="208"/>
      <c r="D20" s="93"/>
      <c r="E20" s="94"/>
      <c r="F20" s="91"/>
      <c r="G20" s="82"/>
      <c r="H20" s="208">
        <v>5</v>
      </c>
      <c r="I20" s="93"/>
      <c r="J20" s="94">
        <f>+I20*100/H20</f>
        <v>0</v>
      </c>
      <c r="K20" s="91"/>
      <c r="L20" s="82">
        <f>+K20*100/H20</f>
        <v>0</v>
      </c>
      <c r="M20" s="208"/>
      <c r="N20" s="93"/>
      <c r="O20" s="94"/>
      <c r="P20" s="91"/>
      <c r="Q20" s="82"/>
      <c r="R20" s="208"/>
      <c r="S20" s="93"/>
      <c r="T20" s="94"/>
      <c r="U20" s="91"/>
      <c r="V20" s="82"/>
    </row>
    <row r="21" spans="1:22" ht="23.25">
      <c r="A21" s="83">
        <v>11</v>
      </c>
      <c r="B21" s="33" t="s">
        <v>13</v>
      </c>
      <c r="C21" s="205"/>
      <c r="D21" s="84"/>
      <c r="E21" s="85"/>
      <c r="F21" s="83"/>
      <c r="G21" s="85"/>
      <c r="H21" s="205"/>
      <c r="I21" s="84"/>
      <c r="J21" s="85"/>
      <c r="K21" s="83"/>
      <c r="L21" s="85"/>
      <c r="M21" s="205"/>
      <c r="N21" s="84"/>
      <c r="O21" s="85"/>
      <c r="P21" s="83"/>
      <c r="Q21" s="85"/>
      <c r="R21" s="205">
        <v>1</v>
      </c>
      <c r="S21" s="84"/>
      <c r="T21" s="85">
        <f>+S21*100/R21</f>
        <v>0</v>
      </c>
      <c r="U21" s="83"/>
      <c r="V21" s="85">
        <f>+U21*100/R21</f>
        <v>0</v>
      </c>
    </row>
    <row r="22" spans="1:22" ht="23.25">
      <c r="A22" s="83">
        <v>12</v>
      </c>
      <c r="B22" s="33" t="s">
        <v>14</v>
      </c>
      <c r="C22" s="205"/>
      <c r="D22" s="84"/>
      <c r="E22" s="85"/>
      <c r="F22" s="83"/>
      <c r="G22" s="85"/>
      <c r="H22" s="205"/>
      <c r="I22" s="84"/>
      <c r="J22" s="85"/>
      <c r="K22" s="83"/>
      <c r="L22" s="85"/>
      <c r="M22" s="205"/>
      <c r="N22" s="84"/>
      <c r="O22" s="85"/>
      <c r="P22" s="83"/>
      <c r="Q22" s="85"/>
      <c r="R22" s="205">
        <v>1</v>
      </c>
      <c r="S22" s="84"/>
      <c r="T22" s="85">
        <f>+S22*100/R22</f>
        <v>0</v>
      </c>
      <c r="U22" s="83"/>
      <c r="V22" s="85">
        <f>+U22*100/R22</f>
        <v>0</v>
      </c>
    </row>
    <row r="23" spans="1:22" ht="23.25">
      <c r="A23" s="83">
        <v>13</v>
      </c>
      <c r="B23" s="33" t="s">
        <v>15</v>
      </c>
      <c r="C23" s="205"/>
      <c r="D23" s="84"/>
      <c r="E23" s="85"/>
      <c r="F23" s="83"/>
      <c r="G23" s="85"/>
      <c r="H23" s="205">
        <v>5</v>
      </c>
      <c r="I23" s="84"/>
      <c r="J23" s="85">
        <f>+I23*100/H23</f>
        <v>0</v>
      </c>
      <c r="K23" s="83"/>
      <c r="L23" s="85">
        <f>+K23*100/H23</f>
        <v>0</v>
      </c>
      <c r="M23" s="205"/>
      <c r="N23" s="84"/>
      <c r="O23" s="85"/>
      <c r="P23" s="83"/>
      <c r="Q23" s="85"/>
      <c r="R23" s="205"/>
      <c r="S23" s="84"/>
      <c r="T23" s="85"/>
      <c r="U23" s="83"/>
      <c r="V23" s="85"/>
    </row>
    <row r="24" spans="1:22" ht="23.25">
      <c r="A24" s="83">
        <v>14</v>
      </c>
      <c r="B24" s="33" t="s">
        <v>16</v>
      </c>
      <c r="C24" s="205"/>
      <c r="D24" s="84"/>
      <c r="E24" s="85"/>
      <c r="F24" s="83"/>
      <c r="G24" s="85"/>
      <c r="H24" s="205"/>
      <c r="I24" s="84"/>
      <c r="J24" s="85"/>
      <c r="K24" s="83"/>
      <c r="L24" s="85"/>
      <c r="M24" s="205"/>
      <c r="N24" s="84"/>
      <c r="O24" s="85"/>
      <c r="P24" s="83"/>
      <c r="Q24" s="85"/>
      <c r="R24" s="205">
        <v>1</v>
      </c>
      <c r="S24" s="84"/>
      <c r="T24" s="85">
        <f>+S24*100/R24</f>
        <v>0</v>
      </c>
      <c r="U24" s="83"/>
      <c r="V24" s="85">
        <f>+U24*100/R24</f>
        <v>0</v>
      </c>
    </row>
    <row r="25" spans="1:22" ht="23.25">
      <c r="A25" s="83">
        <v>15</v>
      </c>
      <c r="B25" s="33" t="s">
        <v>17</v>
      </c>
      <c r="C25" s="205"/>
      <c r="D25" s="84"/>
      <c r="E25" s="85"/>
      <c r="F25" s="83"/>
      <c r="G25" s="85"/>
      <c r="H25" s="205"/>
      <c r="I25" s="84"/>
      <c r="J25" s="85"/>
      <c r="K25" s="83"/>
      <c r="L25" s="85"/>
      <c r="M25" s="205"/>
      <c r="N25" s="84"/>
      <c r="O25" s="85"/>
      <c r="P25" s="83"/>
      <c r="Q25" s="85"/>
      <c r="R25" s="205">
        <v>1</v>
      </c>
      <c r="S25" s="84"/>
      <c r="T25" s="85">
        <f>+S25*100/R25</f>
        <v>0</v>
      </c>
      <c r="U25" s="83"/>
      <c r="V25" s="85">
        <f>+U25*100/R25</f>
        <v>0</v>
      </c>
    </row>
    <row r="26" spans="1:22" ht="23.25">
      <c r="A26" s="83">
        <v>16</v>
      </c>
      <c r="B26" s="33" t="s">
        <v>18</v>
      </c>
      <c r="C26" s="205"/>
      <c r="D26" s="84"/>
      <c r="E26" s="85"/>
      <c r="F26" s="83"/>
      <c r="G26" s="85"/>
      <c r="H26" s="205">
        <v>5</v>
      </c>
      <c r="I26" s="84"/>
      <c r="J26" s="85">
        <f>+I26*100/H26</f>
        <v>0</v>
      </c>
      <c r="K26" s="83"/>
      <c r="L26" s="85">
        <f>+K26*100/H26</f>
        <v>0</v>
      </c>
      <c r="M26" s="205"/>
      <c r="N26" s="84"/>
      <c r="O26" s="85"/>
      <c r="P26" s="83"/>
      <c r="Q26" s="85"/>
      <c r="R26" s="205"/>
      <c r="S26" s="84"/>
      <c r="T26" s="85"/>
      <c r="U26" s="83"/>
      <c r="V26" s="85"/>
    </row>
    <row r="27" spans="1:22" ht="23.25">
      <c r="A27" s="83">
        <v>17</v>
      </c>
      <c r="B27" s="95" t="s">
        <v>19</v>
      </c>
      <c r="C27" s="205"/>
      <c r="D27" s="84"/>
      <c r="E27" s="85"/>
      <c r="F27" s="83"/>
      <c r="G27" s="85"/>
      <c r="H27" s="205"/>
      <c r="I27" s="84"/>
      <c r="J27" s="85"/>
      <c r="K27" s="83"/>
      <c r="L27" s="85"/>
      <c r="M27" s="205"/>
      <c r="N27" s="84"/>
      <c r="O27" s="85"/>
      <c r="P27" s="83"/>
      <c r="Q27" s="85"/>
      <c r="R27" s="205">
        <v>1</v>
      </c>
      <c r="S27" s="84"/>
      <c r="T27" s="85">
        <f>+S27*100/R27</f>
        <v>0</v>
      </c>
      <c r="U27" s="83"/>
      <c r="V27" s="85">
        <f>+U27*100/R27</f>
        <v>0</v>
      </c>
    </row>
    <row r="28" spans="1:22" ht="24" thickBot="1">
      <c r="A28" s="83">
        <v>18</v>
      </c>
      <c r="B28" s="87" t="s">
        <v>20</v>
      </c>
      <c r="C28" s="206">
        <v>1</v>
      </c>
      <c r="D28" s="88"/>
      <c r="E28" s="89">
        <f>+D28*100/C28</f>
        <v>0</v>
      </c>
      <c r="F28" s="83"/>
      <c r="G28" s="85">
        <f>+F28*100/C28</f>
        <v>0</v>
      </c>
      <c r="H28" s="206"/>
      <c r="I28" s="88"/>
      <c r="J28" s="89"/>
      <c r="K28" s="83"/>
      <c r="L28" s="85"/>
      <c r="M28" s="206">
        <v>10</v>
      </c>
      <c r="N28" s="88"/>
      <c r="O28" s="85">
        <f>+N28*100/M28</f>
        <v>0</v>
      </c>
      <c r="P28" s="83"/>
      <c r="Q28" s="85">
        <f>+P28*100/M28</f>
        <v>0</v>
      </c>
      <c r="R28" s="206"/>
      <c r="S28" s="88"/>
      <c r="T28" s="89"/>
      <c r="U28" s="83"/>
      <c r="V28" s="85"/>
    </row>
    <row r="29" spans="1:22" ht="24" thickBot="1">
      <c r="A29" s="282" t="s">
        <v>99</v>
      </c>
      <c r="B29" s="282"/>
      <c r="C29" s="207">
        <f>SUM(C30:C37)</f>
        <v>3</v>
      </c>
      <c r="D29" s="90">
        <f>SUM(D30:D37)</f>
        <v>0</v>
      </c>
      <c r="E29" s="78">
        <f>+D29*100/C29</f>
        <v>0</v>
      </c>
      <c r="F29" s="90">
        <f>SUM(F30:F37)</f>
        <v>0</v>
      </c>
      <c r="G29" s="78">
        <f>+F29*100/C29</f>
        <v>0</v>
      </c>
      <c r="H29" s="207">
        <f>SUM(H30:H37)</f>
        <v>0</v>
      </c>
      <c r="I29" s="90">
        <f>SUM(I30:I37)</f>
        <v>0</v>
      </c>
      <c r="J29" s="78">
        <v>0</v>
      </c>
      <c r="K29" s="90">
        <v>0</v>
      </c>
      <c r="L29" s="78">
        <v>0</v>
      </c>
      <c r="M29" s="207">
        <f>SUM(M30:M37)</f>
        <v>30</v>
      </c>
      <c r="N29" s="90">
        <f>SUM(N30:N37)</f>
        <v>0</v>
      </c>
      <c r="O29" s="78">
        <v>0</v>
      </c>
      <c r="P29" s="90">
        <v>0</v>
      </c>
      <c r="Q29" s="78">
        <v>0</v>
      </c>
      <c r="R29" s="207">
        <f>SUM(R30:R37)</f>
        <v>5</v>
      </c>
      <c r="S29" s="90">
        <f>SUM(S30:S37)</f>
        <v>0</v>
      </c>
      <c r="T29" s="78">
        <f>+S29*100/R29</f>
        <v>0</v>
      </c>
      <c r="U29" s="90">
        <f>SUM(U30:U37)</f>
        <v>0</v>
      </c>
      <c r="V29" s="78">
        <f>+U30*100/R30</f>
        <v>0</v>
      </c>
    </row>
    <row r="30" spans="1:22" ht="23.25">
      <c r="A30" s="91">
        <v>19</v>
      </c>
      <c r="B30" s="92" t="s">
        <v>21</v>
      </c>
      <c r="C30" s="208"/>
      <c r="D30" s="93"/>
      <c r="E30" s="94"/>
      <c r="F30" s="91"/>
      <c r="G30" s="82"/>
      <c r="H30" s="208"/>
      <c r="I30" s="93"/>
      <c r="J30" s="94"/>
      <c r="K30" s="91"/>
      <c r="L30" s="82"/>
      <c r="M30" s="208"/>
      <c r="N30" s="93"/>
      <c r="O30" s="94"/>
      <c r="P30" s="91"/>
      <c r="Q30" s="82"/>
      <c r="R30" s="208">
        <v>1</v>
      </c>
      <c r="S30" s="93"/>
      <c r="T30" s="85">
        <f>+S30*100/R30</f>
        <v>0</v>
      </c>
      <c r="U30" s="83"/>
      <c r="V30" s="85">
        <f>+U30*100/R30</f>
        <v>0</v>
      </c>
    </row>
    <row r="31" spans="1:22" ht="23.25">
      <c r="A31" s="83">
        <v>20</v>
      </c>
      <c r="B31" s="33" t="s">
        <v>22</v>
      </c>
      <c r="C31" s="205">
        <v>1</v>
      </c>
      <c r="D31" s="84"/>
      <c r="E31" s="85">
        <f>+D31*100/C31</f>
        <v>0</v>
      </c>
      <c r="F31" s="83"/>
      <c r="G31" s="85">
        <f>+F31*100/C31</f>
        <v>0</v>
      </c>
      <c r="H31" s="205"/>
      <c r="I31" s="84"/>
      <c r="J31" s="85"/>
      <c r="K31" s="83"/>
      <c r="L31" s="85"/>
      <c r="M31" s="205">
        <v>30</v>
      </c>
      <c r="N31" s="84"/>
      <c r="O31" s="85">
        <f>+N31*100/M31</f>
        <v>0</v>
      </c>
      <c r="P31" s="83"/>
      <c r="Q31" s="85">
        <f>+P31*100/M31</f>
        <v>0</v>
      </c>
      <c r="R31" s="205"/>
      <c r="S31" s="84"/>
      <c r="T31" s="85"/>
      <c r="U31" s="83"/>
      <c r="V31" s="85"/>
    </row>
    <row r="32" spans="1:22" ht="23.25">
      <c r="A32" s="83">
        <v>21</v>
      </c>
      <c r="B32" s="33" t="s">
        <v>23</v>
      </c>
      <c r="C32" s="205">
        <v>1</v>
      </c>
      <c r="D32" s="84"/>
      <c r="E32" s="85">
        <f>+D32*100/C32</f>
        <v>0</v>
      </c>
      <c r="F32" s="83"/>
      <c r="G32" s="85">
        <f>+F32*100/C32</f>
        <v>0</v>
      </c>
      <c r="H32" s="205"/>
      <c r="I32" s="84"/>
      <c r="J32" s="85"/>
      <c r="K32" s="83"/>
      <c r="L32" s="85"/>
      <c r="M32" s="205"/>
      <c r="N32" s="84"/>
      <c r="O32" s="85"/>
      <c r="P32" s="83"/>
      <c r="Q32" s="85"/>
      <c r="R32" s="205"/>
      <c r="S32" s="84"/>
      <c r="T32" s="85"/>
      <c r="U32" s="83"/>
      <c r="V32" s="85"/>
    </row>
    <row r="33" spans="1:22" ht="23.25">
      <c r="A33" s="83">
        <v>22</v>
      </c>
      <c r="B33" s="33" t="s">
        <v>24</v>
      </c>
      <c r="C33" s="205"/>
      <c r="D33" s="84"/>
      <c r="E33" s="85"/>
      <c r="F33" s="83"/>
      <c r="G33" s="85"/>
      <c r="H33" s="205"/>
      <c r="I33" s="84"/>
      <c r="J33" s="85"/>
      <c r="K33" s="83"/>
      <c r="L33" s="85"/>
      <c r="M33" s="205"/>
      <c r="N33" s="84"/>
      <c r="O33" s="85"/>
      <c r="P33" s="83"/>
      <c r="Q33" s="85"/>
      <c r="R33" s="205">
        <v>1</v>
      </c>
      <c r="S33" s="84"/>
      <c r="T33" s="85">
        <f>+S33*100/R33</f>
        <v>0</v>
      </c>
      <c r="U33" s="83"/>
      <c r="V33" s="85">
        <f>+U33*100/R33</f>
        <v>0</v>
      </c>
    </row>
    <row r="34" spans="1:22" ht="23.25">
      <c r="A34" s="83">
        <v>23</v>
      </c>
      <c r="B34" s="33" t="s">
        <v>25</v>
      </c>
      <c r="C34" s="205"/>
      <c r="D34" s="84"/>
      <c r="E34" s="85"/>
      <c r="F34" s="83"/>
      <c r="G34" s="85"/>
      <c r="H34" s="205"/>
      <c r="I34" s="84"/>
      <c r="J34" s="85"/>
      <c r="K34" s="83"/>
      <c r="L34" s="85"/>
      <c r="M34" s="205"/>
      <c r="N34" s="84"/>
      <c r="O34" s="85"/>
      <c r="P34" s="83"/>
      <c r="Q34" s="85"/>
      <c r="R34" s="205">
        <v>1</v>
      </c>
      <c r="S34" s="84"/>
      <c r="T34" s="85">
        <f>+S34*100/R34</f>
        <v>0</v>
      </c>
      <c r="U34" s="83"/>
      <c r="V34" s="85">
        <f>+U34*100/R34</f>
        <v>0</v>
      </c>
    </row>
    <row r="35" spans="1:22" ht="23.25">
      <c r="A35" s="83">
        <v>24</v>
      </c>
      <c r="B35" s="33" t="s">
        <v>26</v>
      </c>
      <c r="C35" s="205"/>
      <c r="D35" s="84"/>
      <c r="E35" s="85"/>
      <c r="F35" s="83"/>
      <c r="G35" s="85"/>
      <c r="H35" s="205"/>
      <c r="I35" s="84"/>
      <c r="J35" s="85"/>
      <c r="K35" s="83"/>
      <c r="L35" s="85"/>
      <c r="M35" s="205"/>
      <c r="N35" s="84"/>
      <c r="O35" s="85"/>
      <c r="P35" s="83"/>
      <c r="Q35" s="85"/>
      <c r="R35" s="205">
        <v>1</v>
      </c>
      <c r="S35" s="84"/>
      <c r="T35" s="85">
        <f>+S35*100/R35</f>
        <v>0</v>
      </c>
      <c r="U35" s="83"/>
      <c r="V35" s="85">
        <f>+U35*100/R35</f>
        <v>0</v>
      </c>
    </row>
    <row r="36" spans="1:22" ht="23.25">
      <c r="A36" s="83">
        <v>25</v>
      </c>
      <c r="B36" s="33" t="s">
        <v>27</v>
      </c>
      <c r="C36" s="205">
        <v>1</v>
      </c>
      <c r="D36" s="84"/>
      <c r="E36" s="85">
        <f>+D36*100/C36</f>
        <v>0</v>
      </c>
      <c r="F36" s="83"/>
      <c r="G36" s="85">
        <f>+F36*100/C36</f>
        <v>0</v>
      </c>
      <c r="H36" s="205"/>
      <c r="I36" s="84"/>
      <c r="J36" s="85"/>
      <c r="K36" s="83"/>
      <c r="L36" s="85"/>
      <c r="M36" s="205"/>
      <c r="N36" s="84"/>
      <c r="O36" s="85"/>
      <c r="P36" s="83"/>
      <c r="Q36" s="85"/>
      <c r="R36" s="205"/>
      <c r="S36" s="84"/>
      <c r="T36" s="85"/>
      <c r="U36" s="83"/>
      <c r="V36" s="85"/>
    </row>
    <row r="37" spans="1:22" ht="24" thickBot="1">
      <c r="A37" s="97">
        <v>26</v>
      </c>
      <c r="B37" s="34" t="s">
        <v>29</v>
      </c>
      <c r="C37" s="209"/>
      <c r="D37" s="98"/>
      <c r="E37" s="99"/>
      <c r="F37" s="97"/>
      <c r="G37" s="99"/>
      <c r="H37" s="209"/>
      <c r="I37" s="98"/>
      <c r="J37" s="99"/>
      <c r="K37" s="97"/>
      <c r="L37" s="99"/>
      <c r="M37" s="209"/>
      <c r="N37" s="98"/>
      <c r="O37" s="99"/>
      <c r="P37" s="97"/>
      <c r="Q37" s="99"/>
      <c r="R37" s="209">
        <v>1</v>
      </c>
      <c r="S37" s="98"/>
      <c r="T37" s="85">
        <f>+S37*100/R37</f>
        <v>0</v>
      </c>
      <c r="U37" s="83"/>
      <c r="V37" s="85">
        <f>+U37*100/R37</f>
        <v>0</v>
      </c>
    </row>
    <row r="38" spans="1:22" ht="24" thickBot="1">
      <c r="A38" s="282" t="s">
        <v>100</v>
      </c>
      <c r="B38" s="282"/>
      <c r="C38" s="207">
        <f>SUM(C39:C50)</f>
        <v>10</v>
      </c>
      <c r="D38" s="90">
        <f>SUM(D39:D50)</f>
        <v>0</v>
      </c>
      <c r="E38" s="78">
        <f>+D38*100/C38</f>
        <v>0</v>
      </c>
      <c r="F38" s="90">
        <f>SUM(F39:F50)</f>
        <v>0</v>
      </c>
      <c r="G38" s="78">
        <f>+F40*100/C40</f>
        <v>0</v>
      </c>
      <c r="H38" s="207">
        <f>SUM(H39:H50)</f>
        <v>10</v>
      </c>
      <c r="I38" s="90">
        <f>SUM(I39:I50)</f>
        <v>0</v>
      </c>
      <c r="J38" s="78">
        <f>+I38*100/H38</f>
        <v>0</v>
      </c>
      <c r="K38" s="90">
        <f>SUM(K39:K50)</f>
        <v>0</v>
      </c>
      <c r="L38" s="78">
        <f>+K38*100/H38</f>
        <v>0</v>
      </c>
      <c r="M38" s="207">
        <f>SUM(M39:M50)</f>
        <v>24</v>
      </c>
      <c r="N38" s="90">
        <f>SUM(N39:N50)</f>
        <v>0</v>
      </c>
      <c r="O38" s="78">
        <f>+N38*100/M38</f>
        <v>0</v>
      </c>
      <c r="P38" s="90">
        <f>SUM(P39:P50)</f>
        <v>0</v>
      </c>
      <c r="Q38" s="78">
        <f>+P38*100/M38</f>
        <v>0</v>
      </c>
      <c r="R38" s="207">
        <f>SUM(R39:R50)</f>
        <v>2</v>
      </c>
      <c r="S38" s="90">
        <f>SUM(S39:S50)</f>
        <v>0</v>
      </c>
      <c r="T38" s="78">
        <f>+S38*100/R38</f>
        <v>0</v>
      </c>
      <c r="U38" s="90">
        <f>SUM(U39:U50)</f>
        <v>0</v>
      </c>
      <c r="V38" s="78">
        <f>+U38*100/R38</f>
        <v>0</v>
      </c>
    </row>
    <row r="39" spans="1:22" ht="23.25">
      <c r="A39" s="91">
        <v>27</v>
      </c>
      <c r="B39" s="92" t="s">
        <v>30</v>
      </c>
      <c r="C39" s="208">
        <v>1</v>
      </c>
      <c r="D39" s="93"/>
      <c r="E39" s="94">
        <f>+D39*100/C39</f>
        <v>0</v>
      </c>
      <c r="F39" s="91"/>
      <c r="G39" s="82">
        <f>+F39*100/C39</f>
        <v>0</v>
      </c>
      <c r="H39" s="208"/>
      <c r="I39" s="93"/>
      <c r="J39" s="94"/>
      <c r="K39" s="91"/>
      <c r="L39" s="82"/>
      <c r="M39" s="208"/>
      <c r="N39" s="93"/>
      <c r="O39" s="94"/>
      <c r="P39" s="91"/>
      <c r="Q39" s="82"/>
      <c r="R39" s="208"/>
      <c r="S39" s="93"/>
      <c r="T39" s="94"/>
      <c r="U39" s="91"/>
      <c r="V39" s="82"/>
    </row>
    <row r="40" spans="1:22" ht="23.25">
      <c r="A40" s="83">
        <v>28</v>
      </c>
      <c r="B40" s="33" t="s">
        <v>31</v>
      </c>
      <c r="C40" s="205">
        <v>1</v>
      </c>
      <c r="D40" s="84"/>
      <c r="E40" s="85">
        <f aca="true" t="shared" si="1" ref="E40:E47">+D40*100/C40</f>
        <v>0</v>
      </c>
      <c r="F40" s="83"/>
      <c r="G40" s="85">
        <f>+F40*100/C40</f>
        <v>0</v>
      </c>
      <c r="H40" s="205"/>
      <c r="I40" s="84"/>
      <c r="J40" s="85"/>
      <c r="K40" s="83"/>
      <c r="L40" s="85"/>
      <c r="M40" s="205">
        <v>15</v>
      </c>
      <c r="N40" s="84"/>
      <c r="O40" s="85">
        <f>+N40*100/M40</f>
        <v>0</v>
      </c>
      <c r="P40" s="83"/>
      <c r="Q40" s="85">
        <f>+P40*100/M40</f>
        <v>0</v>
      </c>
      <c r="R40" s="205"/>
      <c r="S40" s="84"/>
      <c r="T40" s="85"/>
      <c r="U40" s="83"/>
      <c r="V40" s="85"/>
    </row>
    <row r="41" spans="1:22" ht="23.25">
      <c r="A41" s="83">
        <v>29</v>
      </c>
      <c r="B41" s="33" t="s">
        <v>32</v>
      </c>
      <c r="C41" s="205">
        <v>1</v>
      </c>
      <c r="D41" s="84"/>
      <c r="E41" s="85">
        <f t="shared" si="1"/>
        <v>0</v>
      </c>
      <c r="F41" s="83"/>
      <c r="G41" s="85">
        <f aca="true" t="shared" si="2" ref="G41:G47">+F41*100/C41</f>
        <v>0</v>
      </c>
      <c r="H41" s="205"/>
      <c r="I41" s="84"/>
      <c r="J41" s="85"/>
      <c r="K41" s="83"/>
      <c r="L41" s="85"/>
      <c r="M41" s="205"/>
      <c r="N41" s="84"/>
      <c r="O41" s="85"/>
      <c r="P41" s="83"/>
      <c r="Q41" s="85"/>
      <c r="R41" s="205"/>
      <c r="S41" s="84"/>
      <c r="T41" s="85"/>
      <c r="U41" s="83"/>
      <c r="V41" s="85"/>
    </row>
    <row r="42" spans="1:22" ht="23.25">
      <c r="A42" s="83">
        <v>30</v>
      </c>
      <c r="B42" s="33" t="s">
        <v>33</v>
      </c>
      <c r="C42" s="225">
        <v>1</v>
      </c>
      <c r="D42" s="84"/>
      <c r="E42" s="85">
        <f t="shared" si="1"/>
        <v>0</v>
      </c>
      <c r="F42" s="83"/>
      <c r="G42" s="85">
        <f t="shared" si="2"/>
        <v>0</v>
      </c>
      <c r="H42" s="225">
        <v>5</v>
      </c>
      <c r="I42" s="84"/>
      <c r="J42" s="85">
        <f>+I42*100/H42</f>
        <v>0</v>
      </c>
      <c r="K42" s="83"/>
      <c r="L42" s="85">
        <f>+K42*100/H42</f>
        <v>0</v>
      </c>
      <c r="M42" s="205"/>
      <c r="N42" s="84"/>
      <c r="O42" s="85"/>
      <c r="P42" s="83"/>
      <c r="Q42" s="85"/>
      <c r="R42" s="205"/>
      <c r="S42" s="84"/>
      <c r="T42" s="85"/>
      <c r="U42" s="83"/>
      <c r="V42" s="85"/>
    </row>
    <row r="43" spans="1:22" ht="23.25">
      <c r="A43" s="83">
        <v>31</v>
      </c>
      <c r="B43" s="33" t="s">
        <v>34</v>
      </c>
      <c r="C43" s="205">
        <v>1</v>
      </c>
      <c r="D43" s="84"/>
      <c r="E43" s="85">
        <f t="shared" si="1"/>
        <v>0</v>
      </c>
      <c r="F43" s="83"/>
      <c r="G43" s="85">
        <f t="shared" si="2"/>
        <v>0</v>
      </c>
      <c r="H43" s="205"/>
      <c r="I43" s="84"/>
      <c r="J43" s="85"/>
      <c r="K43" s="83"/>
      <c r="L43" s="85"/>
      <c r="M43" s="205"/>
      <c r="N43" s="84"/>
      <c r="O43" s="85"/>
      <c r="P43" s="83"/>
      <c r="Q43" s="85"/>
      <c r="R43" s="205"/>
      <c r="S43" s="84"/>
      <c r="T43" s="85"/>
      <c r="U43" s="83"/>
      <c r="V43" s="85"/>
    </row>
    <row r="44" spans="1:22" ht="23.25">
      <c r="A44" s="83">
        <v>32</v>
      </c>
      <c r="B44" s="33" t="s">
        <v>35</v>
      </c>
      <c r="C44" s="205">
        <v>1</v>
      </c>
      <c r="D44" s="84"/>
      <c r="E44" s="85">
        <f t="shared" si="1"/>
        <v>0</v>
      </c>
      <c r="F44" s="83"/>
      <c r="G44" s="85">
        <f t="shared" si="2"/>
        <v>0</v>
      </c>
      <c r="H44" s="205"/>
      <c r="I44" s="84"/>
      <c r="J44" s="85"/>
      <c r="K44" s="83"/>
      <c r="L44" s="85"/>
      <c r="M44" s="205"/>
      <c r="N44" s="84"/>
      <c r="O44" s="85"/>
      <c r="P44" s="83"/>
      <c r="Q44" s="85"/>
      <c r="R44" s="205"/>
      <c r="S44" s="84"/>
      <c r="T44" s="85"/>
      <c r="U44" s="83"/>
      <c r="V44" s="85"/>
    </row>
    <row r="45" spans="1:22" ht="23.25">
      <c r="A45" s="83">
        <v>33</v>
      </c>
      <c r="B45" s="33" t="s">
        <v>36</v>
      </c>
      <c r="C45" s="205">
        <v>1</v>
      </c>
      <c r="D45" s="84"/>
      <c r="E45" s="85">
        <f t="shared" si="1"/>
        <v>0</v>
      </c>
      <c r="F45" s="83"/>
      <c r="G45" s="85">
        <f t="shared" si="2"/>
        <v>0</v>
      </c>
      <c r="H45" s="205"/>
      <c r="I45" s="84"/>
      <c r="J45" s="85"/>
      <c r="K45" s="83"/>
      <c r="L45" s="85"/>
      <c r="M45" s="205"/>
      <c r="N45" s="84"/>
      <c r="O45" s="85"/>
      <c r="P45" s="83"/>
      <c r="Q45" s="85"/>
      <c r="R45" s="205"/>
      <c r="S45" s="84"/>
      <c r="T45" s="85"/>
      <c r="U45" s="83"/>
      <c r="V45" s="85"/>
    </row>
    <row r="46" spans="1:22" ht="23.25">
      <c r="A46" s="83">
        <v>34</v>
      </c>
      <c r="B46" s="33" t="s">
        <v>37</v>
      </c>
      <c r="C46" s="205">
        <v>1</v>
      </c>
      <c r="D46" s="84"/>
      <c r="E46" s="85">
        <f t="shared" si="1"/>
        <v>0</v>
      </c>
      <c r="F46" s="83"/>
      <c r="G46" s="85">
        <f t="shared" si="2"/>
        <v>0</v>
      </c>
      <c r="H46" s="205"/>
      <c r="I46" s="84"/>
      <c r="J46" s="85"/>
      <c r="K46" s="83"/>
      <c r="L46" s="85"/>
      <c r="M46" s="205">
        <v>9</v>
      </c>
      <c r="N46" s="84"/>
      <c r="O46" s="85">
        <f>+N46*100/M46</f>
        <v>0</v>
      </c>
      <c r="P46" s="83"/>
      <c r="Q46" s="85">
        <f>+P46*100/M46</f>
        <v>0</v>
      </c>
      <c r="R46" s="205"/>
      <c r="S46" s="84"/>
      <c r="T46" s="85"/>
      <c r="U46" s="83"/>
      <c r="V46" s="85"/>
    </row>
    <row r="47" spans="1:22" ht="23.25">
      <c r="A47" s="83">
        <v>35</v>
      </c>
      <c r="B47" s="33" t="s">
        <v>38</v>
      </c>
      <c r="C47" s="205">
        <v>1</v>
      </c>
      <c r="D47" s="84"/>
      <c r="E47" s="85">
        <f t="shared" si="1"/>
        <v>0</v>
      </c>
      <c r="F47" s="83"/>
      <c r="G47" s="85">
        <f t="shared" si="2"/>
        <v>0</v>
      </c>
      <c r="H47" s="205"/>
      <c r="I47" s="84"/>
      <c r="J47" s="85"/>
      <c r="K47" s="83"/>
      <c r="L47" s="85"/>
      <c r="M47" s="205"/>
      <c r="N47" s="84"/>
      <c r="O47" s="85"/>
      <c r="P47" s="83"/>
      <c r="Q47" s="85"/>
      <c r="R47" s="205"/>
      <c r="S47" s="84"/>
      <c r="T47" s="85"/>
      <c r="U47" s="83"/>
      <c r="V47" s="85"/>
    </row>
    <row r="48" spans="1:22" ht="23.25">
      <c r="A48" s="83">
        <v>36</v>
      </c>
      <c r="B48" s="33" t="s">
        <v>39</v>
      </c>
      <c r="C48" s="205"/>
      <c r="D48" s="84"/>
      <c r="E48" s="85"/>
      <c r="F48" s="83"/>
      <c r="G48" s="85"/>
      <c r="H48" s="205"/>
      <c r="I48" s="84"/>
      <c r="J48" s="85"/>
      <c r="K48" s="83"/>
      <c r="L48" s="85"/>
      <c r="M48" s="205"/>
      <c r="N48" s="84"/>
      <c r="O48" s="85"/>
      <c r="P48" s="83"/>
      <c r="Q48" s="85"/>
      <c r="R48" s="205">
        <v>1</v>
      </c>
      <c r="S48" s="84"/>
      <c r="T48" s="85">
        <f>+S48*100/R48</f>
        <v>0</v>
      </c>
      <c r="U48" s="83"/>
      <c r="V48" s="85">
        <f>+U48*100/R48</f>
        <v>0</v>
      </c>
    </row>
    <row r="49" spans="1:22" ht="23.25">
      <c r="A49" s="83">
        <v>37</v>
      </c>
      <c r="B49" s="87" t="s">
        <v>79</v>
      </c>
      <c r="C49" s="206"/>
      <c r="D49" s="88"/>
      <c r="E49" s="89"/>
      <c r="F49" s="83"/>
      <c r="G49" s="85"/>
      <c r="H49" s="206"/>
      <c r="I49" s="88"/>
      <c r="J49" s="89"/>
      <c r="K49" s="83"/>
      <c r="L49" s="85"/>
      <c r="M49" s="206"/>
      <c r="N49" s="88"/>
      <c r="O49" s="89"/>
      <c r="P49" s="83"/>
      <c r="Q49" s="85"/>
      <c r="R49" s="206">
        <v>1</v>
      </c>
      <c r="S49" s="88"/>
      <c r="T49" s="85">
        <f>+S49*100/R49</f>
        <v>0</v>
      </c>
      <c r="U49" s="83"/>
      <c r="V49" s="85">
        <f>+U49*100/R49</f>
        <v>0</v>
      </c>
    </row>
    <row r="50" spans="1:22" ht="24" thickBot="1">
      <c r="A50" s="83">
        <v>38</v>
      </c>
      <c r="B50" s="33" t="s">
        <v>28</v>
      </c>
      <c r="C50" s="225">
        <v>1</v>
      </c>
      <c r="D50" s="84"/>
      <c r="E50" s="85">
        <f>+D50*100/C50</f>
        <v>0</v>
      </c>
      <c r="F50" s="83"/>
      <c r="G50" s="85">
        <f>+F50*100/C50</f>
        <v>0</v>
      </c>
      <c r="H50" s="225">
        <v>5</v>
      </c>
      <c r="I50" s="84"/>
      <c r="J50" s="85">
        <f>+I50*100/H50</f>
        <v>0</v>
      </c>
      <c r="K50" s="83"/>
      <c r="L50" s="85">
        <f>+K50*100/H50</f>
        <v>0</v>
      </c>
      <c r="M50" s="205"/>
      <c r="N50" s="84"/>
      <c r="O50" s="85"/>
      <c r="P50" s="83"/>
      <c r="Q50" s="85"/>
      <c r="R50" s="205"/>
      <c r="S50" s="84"/>
      <c r="T50" s="85"/>
      <c r="U50" s="83"/>
      <c r="V50" s="85"/>
    </row>
    <row r="51" spans="1:22" ht="24" thickBot="1">
      <c r="A51" s="282" t="s">
        <v>101</v>
      </c>
      <c r="B51" s="282"/>
      <c r="C51" s="96">
        <f>SUM(C52:C59)</f>
        <v>2</v>
      </c>
      <c r="D51" s="77">
        <f>SUM(D52:D59)</f>
        <v>0</v>
      </c>
      <c r="E51" s="78">
        <f>+D51*100/C51</f>
        <v>0</v>
      </c>
      <c r="F51" s="77">
        <f>SUM(F52:F59)</f>
        <v>0</v>
      </c>
      <c r="G51" s="78">
        <f>+F51*100/C51</f>
        <v>0</v>
      </c>
      <c r="H51" s="96">
        <f>SUM(H52:H59)</f>
        <v>5</v>
      </c>
      <c r="I51" s="77">
        <f>SUM(I52:I59)</f>
        <v>0</v>
      </c>
      <c r="J51" s="78">
        <f>+I51*100/H51</f>
        <v>0</v>
      </c>
      <c r="K51" s="77">
        <f>SUM(K52:K59)</f>
        <v>0</v>
      </c>
      <c r="L51" s="78">
        <f>+K51*100/H51</f>
        <v>0</v>
      </c>
      <c r="M51" s="96">
        <f>SUM(M52:M59)</f>
        <v>45</v>
      </c>
      <c r="N51" s="77">
        <f>SUM(N52:N59)</f>
        <v>0</v>
      </c>
      <c r="O51" s="78">
        <f>+N51*100/M51</f>
        <v>0</v>
      </c>
      <c r="P51" s="77">
        <f>SUM(P52:P59)</f>
        <v>0</v>
      </c>
      <c r="Q51" s="78">
        <f>+P51*100/M51</f>
        <v>0</v>
      </c>
      <c r="R51" s="96">
        <f>SUM(R52:R59)</f>
        <v>2</v>
      </c>
      <c r="S51" s="77">
        <f>SUM(S52:S59)</f>
        <v>0</v>
      </c>
      <c r="T51" s="78">
        <f>+S51*100/R51</f>
        <v>0</v>
      </c>
      <c r="U51" s="77">
        <f>SUM(U52:U59)</f>
        <v>0</v>
      </c>
      <c r="V51" s="78">
        <f>+U51*100/R51</f>
        <v>0</v>
      </c>
    </row>
    <row r="52" spans="1:22" ht="23.25">
      <c r="A52" s="91">
        <v>39</v>
      </c>
      <c r="B52" s="92" t="s">
        <v>40</v>
      </c>
      <c r="C52" s="208"/>
      <c r="D52" s="93"/>
      <c r="E52" s="94"/>
      <c r="F52" s="91"/>
      <c r="G52" s="82"/>
      <c r="H52" s="208"/>
      <c r="I52" s="93"/>
      <c r="J52" s="94"/>
      <c r="K52" s="91"/>
      <c r="L52" s="82"/>
      <c r="M52" s="208">
        <v>10</v>
      </c>
      <c r="N52" s="93"/>
      <c r="O52" s="85">
        <f>+N52*100/M52</f>
        <v>0</v>
      </c>
      <c r="P52" s="83"/>
      <c r="Q52" s="85">
        <f>+P52*100/M52</f>
        <v>0</v>
      </c>
      <c r="R52" s="208"/>
      <c r="S52" s="93"/>
      <c r="T52" s="94"/>
      <c r="U52" s="91"/>
      <c r="V52" s="82"/>
    </row>
    <row r="53" spans="1:22" ht="23.25">
      <c r="A53" s="83">
        <v>40</v>
      </c>
      <c r="B53" s="33" t="s">
        <v>41</v>
      </c>
      <c r="C53" s="205"/>
      <c r="D53" s="84"/>
      <c r="E53" s="85"/>
      <c r="F53" s="83"/>
      <c r="G53" s="85"/>
      <c r="H53" s="205"/>
      <c r="I53" s="84"/>
      <c r="J53" s="85"/>
      <c r="K53" s="83"/>
      <c r="L53" s="85"/>
      <c r="M53" s="205">
        <v>20</v>
      </c>
      <c r="N53" s="84"/>
      <c r="O53" s="85">
        <f>+N53*100/M53</f>
        <v>0</v>
      </c>
      <c r="P53" s="83"/>
      <c r="Q53" s="85">
        <f>+P53*100/M53</f>
        <v>0</v>
      </c>
      <c r="R53" s="205"/>
      <c r="S53" s="84"/>
      <c r="T53" s="85"/>
      <c r="U53" s="83"/>
      <c r="V53" s="85"/>
    </row>
    <row r="54" spans="1:22" ht="23.25">
      <c r="A54" s="83">
        <v>41</v>
      </c>
      <c r="B54" s="33" t="s">
        <v>42</v>
      </c>
      <c r="C54" s="205"/>
      <c r="D54" s="84"/>
      <c r="E54" s="85"/>
      <c r="F54" s="83"/>
      <c r="G54" s="85"/>
      <c r="H54" s="205"/>
      <c r="I54" s="84"/>
      <c r="J54" s="85"/>
      <c r="K54" s="83"/>
      <c r="L54" s="85"/>
      <c r="M54" s="205"/>
      <c r="N54" s="84"/>
      <c r="O54" s="85"/>
      <c r="P54" s="83"/>
      <c r="Q54" s="85"/>
      <c r="R54" s="205">
        <v>1</v>
      </c>
      <c r="S54" s="84"/>
      <c r="T54" s="85">
        <f>+S54*100/R54</f>
        <v>0</v>
      </c>
      <c r="U54" s="83"/>
      <c r="V54" s="85">
        <f>+U54*100/R54</f>
        <v>0</v>
      </c>
    </row>
    <row r="55" spans="1:22" ht="23.25">
      <c r="A55" s="83">
        <v>42</v>
      </c>
      <c r="B55" s="33" t="s">
        <v>43</v>
      </c>
      <c r="C55" s="205"/>
      <c r="D55" s="84"/>
      <c r="E55" s="85"/>
      <c r="F55" s="83"/>
      <c r="G55" s="85"/>
      <c r="H55" s="205">
        <v>5</v>
      </c>
      <c r="I55" s="84"/>
      <c r="J55" s="85">
        <f>+I55*100/H55</f>
        <v>0</v>
      </c>
      <c r="K55" s="83"/>
      <c r="L55" s="85">
        <f>+K55*100/H55</f>
        <v>0</v>
      </c>
      <c r="M55" s="205"/>
      <c r="N55" s="84"/>
      <c r="O55" s="85"/>
      <c r="P55" s="83"/>
      <c r="Q55" s="85"/>
      <c r="R55" s="205"/>
      <c r="S55" s="84"/>
      <c r="T55" s="85"/>
      <c r="U55" s="83"/>
      <c r="V55" s="85"/>
    </row>
    <row r="56" spans="1:22" ht="23.25">
      <c r="A56" s="83">
        <v>43</v>
      </c>
      <c r="B56" s="33" t="s">
        <v>44</v>
      </c>
      <c r="C56" s="205">
        <v>1</v>
      </c>
      <c r="D56" s="84"/>
      <c r="E56" s="85">
        <f>+D56*100/C56</f>
        <v>0</v>
      </c>
      <c r="F56" s="83"/>
      <c r="G56" s="85">
        <f>+F56*100/C56</f>
        <v>0</v>
      </c>
      <c r="H56" s="205"/>
      <c r="I56" s="84"/>
      <c r="J56" s="85"/>
      <c r="K56" s="83"/>
      <c r="L56" s="85"/>
      <c r="M56" s="205"/>
      <c r="N56" s="84"/>
      <c r="O56" s="85"/>
      <c r="P56" s="83"/>
      <c r="Q56" s="85"/>
      <c r="R56" s="205"/>
      <c r="S56" s="84"/>
      <c r="T56" s="85"/>
      <c r="U56" s="83"/>
      <c r="V56" s="85"/>
    </row>
    <row r="57" spans="1:22" ht="23.25">
      <c r="A57" s="83">
        <v>44</v>
      </c>
      <c r="B57" s="33" t="s">
        <v>45</v>
      </c>
      <c r="C57" s="205"/>
      <c r="D57" s="84"/>
      <c r="E57" s="85"/>
      <c r="F57" s="83"/>
      <c r="G57" s="85"/>
      <c r="H57" s="205"/>
      <c r="I57" s="84"/>
      <c r="J57" s="85"/>
      <c r="K57" s="83"/>
      <c r="L57" s="85"/>
      <c r="M57" s="205"/>
      <c r="N57" s="84"/>
      <c r="O57" s="85"/>
      <c r="P57" s="83"/>
      <c r="Q57" s="85"/>
      <c r="R57" s="205">
        <v>1</v>
      </c>
      <c r="S57" s="84"/>
      <c r="T57" s="85">
        <f>+S57*100/R57</f>
        <v>0</v>
      </c>
      <c r="U57" s="83"/>
      <c r="V57" s="85">
        <f>+U57*100/R57</f>
        <v>0</v>
      </c>
    </row>
    <row r="58" spans="1:22" ht="23.25">
      <c r="A58" s="83">
        <v>45</v>
      </c>
      <c r="B58" s="33" t="s">
        <v>46</v>
      </c>
      <c r="C58" s="205">
        <v>1</v>
      </c>
      <c r="D58" s="84"/>
      <c r="E58" s="85">
        <f>+D58*100/C58</f>
        <v>0</v>
      </c>
      <c r="F58" s="83"/>
      <c r="G58" s="85">
        <f>+F58*100/C58</f>
        <v>0</v>
      </c>
      <c r="H58" s="205"/>
      <c r="I58" s="84"/>
      <c r="J58" s="85"/>
      <c r="K58" s="83"/>
      <c r="L58" s="85"/>
      <c r="M58" s="205"/>
      <c r="N58" s="84"/>
      <c r="O58" s="85"/>
      <c r="P58" s="83"/>
      <c r="Q58" s="85"/>
      <c r="R58" s="205"/>
      <c r="S58" s="84"/>
      <c r="T58" s="85"/>
      <c r="U58" s="83"/>
      <c r="V58" s="85"/>
    </row>
    <row r="59" spans="1:22" ht="24" thickBot="1">
      <c r="A59" s="83">
        <v>46</v>
      </c>
      <c r="B59" s="87" t="s">
        <v>47</v>
      </c>
      <c r="C59" s="206"/>
      <c r="D59" s="88"/>
      <c r="E59" s="89"/>
      <c r="F59" s="86"/>
      <c r="G59" s="85"/>
      <c r="H59" s="206"/>
      <c r="I59" s="88"/>
      <c r="J59" s="89"/>
      <c r="K59" s="86"/>
      <c r="L59" s="85"/>
      <c r="M59" s="206">
        <v>15</v>
      </c>
      <c r="N59" s="88"/>
      <c r="O59" s="85">
        <f>+N59*100/M59</f>
        <v>0</v>
      </c>
      <c r="P59" s="83"/>
      <c r="Q59" s="85">
        <f>+P59*100/M59</f>
        <v>0</v>
      </c>
      <c r="R59" s="206"/>
      <c r="S59" s="88"/>
      <c r="T59" s="89"/>
      <c r="U59" s="86"/>
      <c r="V59" s="85"/>
    </row>
    <row r="60" spans="1:22" ht="24" thickBot="1">
      <c r="A60" s="282" t="s">
        <v>102</v>
      </c>
      <c r="B60" s="282"/>
      <c r="C60" s="96">
        <f>SUM(C61:C69)</f>
        <v>3</v>
      </c>
      <c r="D60" s="77">
        <f>SUM(D61:D69)</f>
        <v>0</v>
      </c>
      <c r="E60" s="78">
        <f>+D60*100/C60</f>
        <v>0</v>
      </c>
      <c r="F60" s="77">
        <f>SUM(F61:F69)</f>
        <v>0</v>
      </c>
      <c r="G60" s="78">
        <f>+F60*100/C60</f>
        <v>0</v>
      </c>
      <c r="H60" s="96">
        <f>SUM(H61:H69)</f>
        <v>5</v>
      </c>
      <c r="I60" s="77">
        <f>SUM(I61:I69)</f>
        <v>0</v>
      </c>
      <c r="J60" s="78">
        <f>+I60*100/H60</f>
        <v>0</v>
      </c>
      <c r="K60" s="77">
        <f>SUM(K61:K69)</f>
        <v>0</v>
      </c>
      <c r="L60" s="78">
        <f>+K60*100/H60</f>
        <v>0</v>
      </c>
      <c r="M60" s="96">
        <f>SUM(M61:M69)</f>
        <v>0</v>
      </c>
      <c r="N60" s="77">
        <f>SUM(N61:N69)</f>
        <v>0</v>
      </c>
      <c r="O60" s="78">
        <v>0</v>
      </c>
      <c r="P60" s="77">
        <f>SUM(P61:P69)</f>
        <v>0</v>
      </c>
      <c r="Q60" s="78">
        <v>0</v>
      </c>
      <c r="R60" s="96">
        <f>SUM(R61:R69)</f>
        <v>6</v>
      </c>
      <c r="S60" s="77">
        <f>SUM(S61:S69)</f>
        <v>0</v>
      </c>
      <c r="T60" s="78">
        <f>+S60*100/R60</f>
        <v>0</v>
      </c>
      <c r="U60" s="77">
        <f>SUM(U61:U69)</f>
        <v>0</v>
      </c>
      <c r="V60" s="78">
        <f>+U61*100/R61</f>
        <v>0</v>
      </c>
    </row>
    <row r="61" spans="1:22" ht="23.25">
      <c r="A61" s="91">
        <v>47</v>
      </c>
      <c r="B61" s="92" t="s">
        <v>48</v>
      </c>
      <c r="C61" s="208"/>
      <c r="D61" s="93"/>
      <c r="E61" s="94"/>
      <c r="F61" s="91"/>
      <c r="G61" s="82"/>
      <c r="H61" s="208"/>
      <c r="I61" s="93"/>
      <c r="J61" s="94"/>
      <c r="K61" s="91"/>
      <c r="L61" s="82"/>
      <c r="M61" s="208"/>
      <c r="N61" s="93"/>
      <c r="O61" s="94"/>
      <c r="P61" s="91"/>
      <c r="Q61" s="82"/>
      <c r="R61" s="208">
        <v>1</v>
      </c>
      <c r="S61" s="93"/>
      <c r="T61" s="85">
        <f>+S61*100/R61</f>
        <v>0</v>
      </c>
      <c r="U61" s="83"/>
      <c r="V61" s="85">
        <f>+U61*100/R61</f>
        <v>0</v>
      </c>
    </row>
    <row r="62" spans="1:22" ht="23.25">
      <c r="A62" s="83">
        <v>48</v>
      </c>
      <c r="B62" s="33" t="s">
        <v>49</v>
      </c>
      <c r="C62" s="205"/>
      <c r="D62" s="84"/>
      <c r="E62" s="85"/>
      <c r="F62" s="83"/>
      <c r="G62" s="85"/>
      <c r="H62" s="205"/>
      <c r="I62" s="84"/>
      <c r="J62" s="85"/>
      <c r="K62" s="83"/>
      <c r="L62" s="85"/>
      <c r="M62" s="205"/>
      <c r="N62" s="84"/>
      <c r="O62" s="85"/>
      <c r="P62" s="83"/>
      <c r="Q62" s="85"/>
      <c r="R62" s="205">
        <v>1</v>
      </c>
      <c r="S62" s="84"/>
      <c r="T62" s="85">
        <f>+S62*100/R62</f>
        <v>0</v>
      </c>
      <c r="U62" s="83"/>
      <c r="V62" s="85">
        <f>+U62*100/R62</f>
        <v>0</v>
      </c>
    </row>
    <row r="63" spans="1:22" ht="23.25">
      <c r="A63" s="83">
        <v>49</v>
      </c>
      <c r="B63" s="33" t="s">
        <v>50</v>
      </c>
      <c r="C63" s="205"/>
      <c r="D63" s="84"/>
      <c r="E63" s="85"/>
      <c r="F63" s="83"/>
      <c r="G63" s="85"/>
      <c r="H63" s="205"/>
      <c r="I63" s="84"/>
      <c r="J63" s="85"/>
      <c r="K63" s="83"/>
      <c r="L63" s="85"/>
      <c r="M63" s="205"/>
      <c r="N63" s="84"/>
      <c r="O63" s="85"/>
      <c r="P63" s="83"/>
      <c r="Q63" s="85"/>
      <c r="R63" s="205">
        <v>1</v>
      </c>
      <c r="S63" s="84"/>
      <c r="T63" s="85">
        <f>+S63*100/R63</f>
        <v>0</v>
      </c>
      <c r="U63" s="83"/>
      <c r="V63" s="85">
        <f>+U63*100/R63</f>
        <v>0</v>
      </c>
    </row>
    <row r="64" spans="1:22" ht="23.25">
      <c r="A64" s="83">
        <v>50</v>
      </c>
      <c r="B64" s="33" t="s">
        <v>51</v>
      </c>
      <c r="C64" s="205">
        <v>1</v>
      </c>
      <c r="D64" s="84"/>
      <c r="E64" s="85">
        <f>+D64*100/C64</f>
        <v>0</v>
      </c>
      <c r="F64" s="83"/>
      <c r="G64" s="85">
        <f>+F64*100/C64</f>
        <v>0</v>
      </c>
      <c r="H64" s="205"/>
      <c r="I64" s="84"/>
      <c r="J64" s="85"/>
      <c r="K64" s="83"/>
      <c r="L64" s="85"/>
      <c r="M64" s="205"/>
      <c r="N64" s="84"/>
      <c r="O64" s="85"/>
      <c r="P64" s="83"/>
      <c r="Q64" s="85"/>
      <c r="R64" s="205"/>
      <c r="S64" s="84"/>
      <c r="T64" s="85"/>
      <c r="U64" s="83"/>
      <c r="V64" s="85"/>
    </row>
    <row r="65" spans="1:22" ht="23.25">
      <c r="A65" s="83">
        <v>51</v>
      </c>
      <c r="B65" s="33" t="s">
        <v>52</v>
      </c>
      <c r="C65" s="225">
        <v>1</v>
      </c>
      <c r="D65" s="84"/>
      <c r="E65" s="85">
        <f>+D65*100/C65</f>
        <v>0</v>
      </c>
      <c r="F65" s="83"/>
      <c r="G65" s="85">
        <f>+F65*100/C65</f>
        <v>0</v>
      </c>
      <c r="H65" s="225">
        <v>5</v>
      </c>
      <c r="I65" s="84"/>
      <c r="J65" s="85">
        <f>+I65*100/H65</f>
        <v>0</v>
      </c>
      <c r="K65" s="83"/>
      <c r="L65" s="85">
        <f>+K65*100/H65</f>
        <v>0</v>
      </c>
      <c r="M65" s="205"/>
      <c r="N65" s="84"/>
      <c r="O65" s="85"/>
      <c r="P65" s="83"/>
      <c r="Q65" s="85"/>
      <c r="R65" s="205"/>
      <c r="S65" s="84"/>
      <c r="T65" s="85"/>
      <c r="U65" s="83"/>
      <c r="V65" s="85"/>
    </row>
    <row r="66" spans="1:22" ht="23.25">
      <c r="A66" s="83">
        <v>52</v>
      </c>
      <c r="B66" s="33" t="s">
        <v>53</v>
      </c>
      <c r="C66" s="205">
        <v>1</v>
      </c>
      <c r="D66" s="84"/>
      <c r="E66" s="85">
        <f>+D66*100/C66</f>
        <v>0</v>
      </c>
      <c r="F66" s="83"/>
      <c r="G66" s="85">
        <f>+F66*100/C66</f>
        <v>0</v>
      </c>
      <c r="H66" s="205"/>
      <c r="I66" s="84"/>
      <c r="J66" s="85"/>
      <c r="K66" s="83"/>
      <c r="L66" s="85"/>
      <c r="M66" s="205"/>
      <c r="N66" s="84"/>
      <c r="O66" s="85"/>
      <c r="P66" s="83"/>
      <c r="Q66" s="85"/>
      <c r="R66" s="205"/>
      <c r="S66" s="84"/>
      <c r="T66" s="85"/>
      <c r="U66" s="83"/>
      <c r="V66" s="85"/>
    </row>
    <row r="67" spans="1:22" ht="23.25">
      <c r="A67" s="83">
        <v>53</v>
      </c>
      <c r="B67" s="33" t="s">
        <v>54</v>
      </c>
      <c r="C67" s="205"/>
      <c r="D67" s="84"/>
      <c r="E67" s="85"/>
      <c r="F67" s="83"/>
      <c r="G67" s="85"/>
      <c r="H67" s="205"/>
      <c r="I67" s="84"/>
      <c r="J67" s="85"/>
      <c r="K67" s="83"/>
      <c r="L67" s="85"/>
      <c r="M67" s="205"/>
      <c r="N67" s="84"/>
      <c r="O67" s="85"/>
      <c r="P67" s="83"/>
      <c r="Q67" s="85"/>
      <c r="R67" s="205">
        <v>1</v>
      </c>
      <c r="S67" s="84"/>
      <c r="T67" s="85">
        <f>+S67*100/R67</f>
        <v>0</v>
      </c>
      <c r="U67" s="83"/>
      <c r="V67" s="85">
        <f>+U67*100/R67</f>
        <v>0</v>
      </c>
    </row>
    <row r="68" spans="1:22" ht="23.25">
      <c r="A68" s="83">
        <v>54</v>
      </c>
      <c r="B68" s="33" t="s">
        <v>55</v>
      </c>
      <c r="C68" s="205"/>
      <c r="D68" s="84"/>
      <c r="E68" s="85"/>
      <c r="F68" s="83"/>
      <c r="G68" s="85"/>
      <c r="H68" s="205"/>
      <c r="I68" s="84"/>
      <c r="J68" s="85"/>
      <c r="K68" s="83"/>
      <c r="L68" s="85"/>
      <c r="M68" s="205"/>
      <c r="N68" s="84"/>
      <c r="O68" s="85"/>
      <c r="P68" s="83"/>
      <c r="Q68" s="85"/>
      <c r="R68" s="205">
        <v>1</v>
      </c>
      <c r="S68" s="84"/>
      <c r="T68" s="85">
        <f>+S68*100/R68</f>
        <v>0</v>
      </c>
      <c r="U68" s="83"/>
      <c r="V68" s="85">
        <f>+U68*100/R68</f>
        <v>0</v>
      </c>
    </row>
    <row r="69" spans="1:22" ht="24" thickBot="1">
      <c r="A69" s="97">
        <v>55</v>
      </c>
      <c r="B69" s="34" t="s">
        <v>56</v>
      </c>
      <c r="C69" s="209"/>
      <c r="D69" s="98"/>
      <c r="E69" s="99"/>
      <c r="F69" s="97"/>
      <c r="G69" s="99"/>
      <c r="H69" s="209"/>
      <c r="I69" s="98"/>
      <c r="J69" s="99"/>
      <c r="K69" s="97"/>
      <c r="L69" s="99"/>
      <c r="M69" s="209"/>
      <c r="N69" s="98"/>
      <c r="O69" s="99"/>
      <c r="P69" s="97"/>
      <c r="Q69" s="99"/>
      <c r="R69" s="209">
        <v>1</v>
      </c>
      <c r="S69" s="98"/>
      <c r="T69" s="85">
        <f>+S69*100/R69</f>
        <v>0</v>
      </c>
      <c r="U69" s="83"/>
      <c r="V69" s="85">
        <f>+U69*100/R69</f>
        <v>0</v>
      </c>
    </row>
    <row r="70" spans="1:22" ht="24" thickBot="1">
      <c r="A70" s="282" t="s">
        <v>103</v>
      </c>
      <c r="B70" s="282"/>
      <c r="C70" s="96">
        <f>SUM(C71:C78)</f>
        <v>4</v>
      </c>
      <c r="D70" s="77">
        <f>SUM(D71:D78)</f>
        <v>0</v>
      </c>
      <c r="E70" s="78">
        <f>+D70*100/C70</f>
        <v>0</v>
      </c>
      <c r="F70" s="77">
        <f>SUM(F71:F78)</f>
        <v>0</v>
      </c>
      <c r="G70" s="78">
        <f>+F70*100/C70</f>
        <v>0</v>
      </c>
      <c r="H70" s="96">
        <f>SUM(H71:H78)</f>
        <v>10</v>
      </c>
      <c r="I70" s="77">
        <f>SUM(I71:I78)</f>
        <v>0</v>
      </c>
      <c r="J70" s="78">
        <f>+I70*100/H70</f>
        <v>0</v>
      </c>
      <c r="K70" s="77">
        <f>SUM(K71:K78)</f>
        <v>0</v>
      </c>
      <c r="L70" s="78">
        <f>+K71*100/H71</f>
        <v>0</v>
      </c>
      <c r="M70" s="96">
        <f>SUM(M71:M78)</f>
        <v>65</v>
      </c>
      <c r="N70" s="77">
        <f>SUM(N71:N78)</f>
        <v>0</v>
      </c>
      <c r="O70" s="78">
        <f aca="true" t="shared" si="3" ref="O70:O75">+N70*100/M70</f>
        <v>0</v>
      </c>
      <c r="P70" s="77">
        <f>SUM(P71:P78)</f>
        <v>0</v>
      </c>
      <c r="Q70" s="78">
        <f>+P71*100/M71</f>
        <v>0</v>
      </c>
      <c r="R70" s="96">
        <f>SUM(R71:R78)</f>
        <v>2</v>
      </c>
      <c r="S70" s="77">
        <f>SUM(S71:S78)</f>
        <v>0</v>
      </c>
      <c r="T70" s="78">
        <f>+S70*100/R70</f>
        <v>0</v>
      </c>
      <c r="U70" s="77">
        <f>SUM(U71:U78)</f>
        <v>0</v>
      </c>
      <c r="V70" s="78">
        <f>+U70*100/R70</f>
        <v>0</v>
      </c>
    </row>
    <row r="71" spans="1:22" ht="23.25">
      <c r="A71" s="91">
        <v>56</v>
      </c>
      <c r="B71" s="92" t="s">
        <v>57</v>
      </c>
      <c r="C71" s="208"/>
      <c r="D71" s="93"/>
      <c r="E71" s="94"/>
      <c r="F71" s="91"/>
      <c r="G71" s="82"/>
      <c r="H71" s="208">
        <v>5</v>
      </c>
      <c r="I71" s="93"/>
      <c r="J71" s="85">
        <f>+I71*100/H71</f>
        <v>0</v>
      </c>
      <c r="K71" s="83"/>
      <c r="L71" s="85">
        <f>+K71*100/H71</f>
        <v>0</v>
      </c>
      <c r="M71" s="208">
        <v>15</v>
      </c>
      <c r="N71" s="93"/>
      <c r="O71" s="85">
        <f t="shared" si="3"/>
        <v>0</v>
      </c>
      <c r="P71" s="83"/>
      <c r="Q71" s="85">
        <f>+P71*100/M71</f>
        <v>0</v>
      </c>
      <c r="R71" s="208"/>
      <c r="S71" s="93"/>
      <c r="T71" s="94"/>
      <c r="U71" s="91"/>
      <c r="V71" s="82"/>
    </row>
    <row r="72" spans="1:22" ht="23.25">
      <c r="A72" s="83">
        <v>57</v>
      </c>
      <c r="B72" s="33" t="s">
        <v>58</v>
      </c>
      <c r="C72" s="205">
        <v>1</v>
      </c>
      <c r="D72" s="84"/>
      <c r="E72" s="85">
        <f>+D72*100/C72</f>
        <v>0</v>
      </c>
      <c r="F72" s="83"/>
      <c r="G72" s="85">
        <f>+F72*100/C72</f>
        <v>0</v>
      </c>
      <c r="H72" s="205"/>
      <c r="I72" s="84"/>
      <c r="J72" s="85"/>
      <c r="K72" s="83"/>
      <c r="L72" s="85"/>
      <c r="M72" s="205">
        <v>10</v>
      </c>
      <c r="N72" s="84"/>
      <c r="O72" s="85">
        <f t="shared" si="3"/>
        <v>0</v>
      </c>
      <c r="P72" s="83"/>
      <c r="Q72" s="85">
        <f>+P72*100/M72</f>
        <v>0</v>
      </c>
      <c r="R72" s="205"/>
      <c r="S72" s="84"/>
      <c r="T72" s="85"/>
      <c r="U72" s="83"/>
      <c r="V72" s="85"/>
    </row>
    <row r="73" spans="1:22" ht="23.25">
      <c r="A73" s="83">
        <v>58</v>
      </c>
      <c r="B73" s="33" t="s">
        <v>59</v>
      </c>
      <c r="C73" s="205">
        <v>1</v>
      </c>
      <c r="D73" s="84"/>
      <c r="E73" s="85">
        <f>+D73*100/C73</f>
        <v>0</v>
      </c>
      <c r="F73" s="83"/>
      <c r="G73" s="85">
        <f>+F73*100/C73</f>
        <v>0</v>
      </c>
      <c r="H73" s="205"/>
      <c r="I73" s="84"/>
      <c r="J73" s="85"/>
      <c r="K73" s="83"/>
      <c r="L73" s="85"/>
      <c r="M73" s="205">
        <v>15</v>
      </c>
      <c r="N73" s="84"/>
      <c r="O73" s="85">
        <f t="shared" si="3"/>
        <v>0</v>
      </c>
      <c r="P73" s="83"/>
      <c r="Q73" s="85">
        <f>+P73*100/M73</f>
        <v>0</v>
      </c>
      <c r="R73" s="205"/>
      <c r="S73" s="84"/>
      <c r="T73" s="85"/>
      <c r="U73" s="83"/>
      <c r="V73" s="85"/>
    </row>
    <row r="74" spans="1:22" ht="23.25">
      <c r="A74" s="83">
        <v>59</v>
      </c>
      <c r="B74" s="33" t="s">
        <v>60</v>
      </c>
      <c r="C74" s="205">
        <v>1</v>
      </c>
      <c r="D74" s="84"/>
      <c r="E74" s="85">
        <f>+D74*100/C74</f>
        <v>0</v>
      </c>
      <c r="F74" s="83"/>
      <c r="G74" s="85">
        <f>+F74*100/C74</f>
        <v>0</v>
      </c>
      <c r="H74" s="205"/>
      <c r="I74" s="84"/>
      <c r="J74" s="85"/>
      <c r="K74" s="83"/>
      <c r="L74" s="85"/>
      <c r="M74" s="205">
        <v>10</v>
      </c>
      <c r="N74" s="84"/>
      <c r="O74" s="85">
        <f t="shared" si="3"/>
        <v>0</v>
      </c>
      <c r="P74" s="83"/>
      <c r="Q74" s="85">
        <f>+P74*100/M74</f>
        <v>0</v>
      </c>
      <c r="R74" s="205"/>
      <c r="S74" s="84"/>
      <c r="T74" s="85"/>
      <c r="U74" s="83"/>
      <c r="V74" s="85"/>
    </row>
    <row r="75" spans="1:22" ht="23.25">
      <c r="A75" s="83">
        <v>60</v>
      </c>
      <c r="B75" s="33" t="s">
        <v>61</v>
      </c>
      <c r="C75" s="205"/>
      <c r="D75" s="84"/>
      <c r="E75" s="85"/>
      <c r="F75" s="83"/>
      <c r="G75" s="85"/>
      <c r="H75" s="205"/>
      <c r="I75" s="84"/>
      <c r="J75" s="85"/>
      <c r="K75" s="83"/>
      <c r="L75" s="85"/>
      <c r="M75" s="205">
        <v>15</v>
      </c>
      <c r="N75" s="84"/>
      <c r="O75" s="85">
        <f t="shared" si="3"/>
        <v>0</v>
      </c>
      <c r="P75" s="83"/>
      <c r="Q75" s="85">
        <f>+P75*100/M75</f>
        <v>0</v>
      </c>
      <c r="R75" s="205"/>
      <c r="S75" s="84"/>
      <c r="T75" s="85"/>
      <c r="U75" s="83"/>
      <c r="V75" s="85"/>
    </row>
    <row r="76" spans="1:22" ht="23.25">
      <c r="A76" s="83">
        <v>61</v>
      </c>
      <c r="B76" s="33" t="s">
        <v>62</v>
      </c>
      <c r="C76" s="205"/>
      <c r="D76" s="84"/>
      <c r="E76" s="85"/>
      <c r="F76" s="83"/>
      <c r="G76" s="85"/>
      <c r="H76" s="205"/>
      <c r="I76" s="84"/>
      <c r="J76" s="85"/>
      <c r="K76" s="83"/>
      <c r="L76" s="85"/>
      <c r="M76" s="205"/>
      <c r="N76" s="84"/>
      <c r="O76" s="85"/>
      <c r="P76" s="83"/>
      <c r="Q76" s="85"/>
      <c r="R76" s="205">
        <v>1</v>
      </c>
      <c r="S76" s="84"/>
      <c r="T76" s="85">
        <f>+S76*100/R76</f>
        <v>0</v>
      </c>
      <c r="U76" s="83"/>
      <c r="V76" s="85">
        <f>+U76*100/R76</f>
        <v>0</v>
      </c>
    </row>
    <row r="77" spans="1:22" ht="23.25">
      <c r="A77" s="83">
        <v>62</v>
      </c>
      <c r="B77" s="87" t="s">
        <v>63</v>
      </c>
      <c r="C77" s="206"/>
      <c r="D77" s="88"/>
      <c r="E77" s="89"/>
      <c r="F77" s="83"/>
      <c r="G77" s="85"/>
      <c r="H77" s="206"/>
      <c r="I77" s="88"/>
      <c r="J77" s="89"/>
      <c r="K77" s="83"/>
      <c r="L77" s="85"/>
      <c r="M77" s="206"/>
      <c r="N77" s="88"/>
      <c r="O77" s="89"/>
      <c r="P77" s="83"/>
      <c r="Q77" s="85"/>
      <c r="R77" s="206">
        <v>1</v>
      </c>
      <c r="S77" s="88"/>
      <c r="T77" s="85">
        <f>+S77*100/R77</f>
        <v>0</v>
      </c>
      <c r="U77" s="83"/>
      <c r="V77" s="85">
        <f>+U77*100/R77</f>
        <v>0</v>
      </c>
    </row>
    <row r="78" spans="1:22" ht="24" thickBot="1">
      <c r="A78" s="83">
        <v>63</v>
      </c>
      <c r="B78" s="33" t="s">
        <v>10</v>
      </c>
      <c r="C78" s="225">
        <v>1</v>
      </c>
      <c r="D78" s="84"/>
      <c r="E78" s="85">
        <f>+D78*100/C78</f>
        <v>0</v>
      </c>
      <c r="F78" s="83"/>
      <c r="G78" s="85">
        <f>+F78*100/C78</f>
        <v>0</v>
      </c>
      <c r="H78" s="225">
        <v>5</v>
      </c>
      <c r="I78" s="84"/>
      <c r="J78" s="85">
        <f>+I78*100/H78</f>
        <v>0</v>
      </c>
      <c r="K78" s="83"/>
      <c r="L78" s="85">
        <f>+K78*100/H78</f>
        <v>0</v>
      </c>
      <c r="M78" s="205"/>
      <c r="N78" s="84"/>
      <c r="O78" s="85"/>
      <c r="P78" s="83"/>
      <c r="Q78" s="85"/>
      <c r="R78" s="205"/>
      <c r="S78" s="84"/>
      <c r="T78" s="85"/>
      <c r="U78" s="83"/>
      <c r="V78" s="85"/>
    </row>
    <row r="79" spans="1:22" ht="24" thickBot="1">
      <c r="A79" s="282" t="s">
        <v>104</v>
      </c>
      <c r="B79" s="282"/>
      <c r="C79" s="96">
        <f>SUM(C80:C88)</f>
        <v>4</v>
      </c>
      <c r="D79" s="77">
        <f>SUM(D80:D88)</f>
        <v>0</v>
      </c>
      <c r="E79" s="78">
        <f>+D79*100/C79</f>
        <v>0</v>
      </c>
      <c r="F79" s="77">
        <f>SUM(F80:F88)</f>
        <v>0</v>
      </c>
      <c r="G79" s="78">
        <f>+F79*100/C79</f>
        <v>0</v>
      </c>
      <c r="H79" s="96">
        <f>SUM(H80:H88)</f>
        <v>40</v>
      </c>
      <c r="I79" s="77">
        <f>SUM(I80:I88)</f>
        <v>0</v>
      </c>
      <c r="J79" s="78">
        <f>+I79*100/H79</f>
        <v>0</v>
      </c>
      <c r="K79" s="77">
        <f>SUM(K80:K88)</f>
        <v>0</v>
      </c>
      <c r="L79" s="78">
        <f>+K79*100/H79</f>
        <v>0</v>
      </c>
      <c r="M79" s="96">
        <f>SUM(M80:M88)</f>
        <v>5</v>
      </c>
      <c r="N79" s="77">
        <f>SUM(N80:N88)</f>
        <v>0</v>
      </c>
      <c r="O79" s="78">
        <f>+N79*100/M79</f>
        <v>0</v>
      </c>
      <c r="P79" s="77">
        <f>SUM(P80:P88)</f>
        <v>0</v>
      </c>
      <c r="Q79" s="78">
        <f>+P79*100/M79</f>
        <v>0</v>
      </c>
      <c r="R79" s="96">
        <f>SUM(R80:R88)</f>
        <v>1</v>
      </c>
      <c r="S79" s="77">
        <f>SUM(S80:S88)</f>
        <v>0</v>
      </c>
      <c r="T79" s="78">
        <f>+S79*100/R79</f>
        <v>0</v>
      </c>
      <c r="U79" s="77">
        <f>SUM(U80:U88)</f>
        <v>0</v>
      </c>
      <c r="V79" s="78">
        <f>+U79*100/R79</f>
        <v>0</v>
      </c>
    </row>
    <row r="80" spans="1:22" ht="23.25">
      <c r="A80" s="91">
        <v>64</v>
      </c>
      <c r="B80" s="92" t="s">
        <v>64</v>
      </c>
      <c r="C80" s="208"/>
      <c r="D80" s="93"/>
      <c r="E80" s="94"/>
      <c r="F80" s="83"/>
      <c r="G80" s="82"/>
      <c r="H80" s="208">
        <v>5</v>
      </c>
      <c r="I80" s="93"/>
      <c r="J80" s="85">
        <f>+I80*100/H80</f>
        <v>0</v>
      </c>
      <c r="K80" s="83"/>
      <c r="L80" s="85">
        <f>+K80*100/H80</f>
        <v>0</v>
      </c>
      <c r="M80" s="208"/>
      <c r="N80" s="93"/>
      <c r="O80" s="85"/>
      <c r="P80" s="83"/>
      <c r="Q80" s="85"/>
      <c r="R80" s="208"/>
      <c r="S80" s="93"/>
      <c r="T80" s="94"/>
      <c r="U80" s="83"/>
      <c r="V80" s="82"/>
    </row>
    <row r="81" spans="1:22" ht="23.25">
      <c r="A81" s="83">
        <v>65</v>
      </c>
      <c r="B81" s="33" t="s">
        <v>65</v>
      </c>
      <c r="C81" s="225">
        <v>1</v>
      </c>
      <c r="D81" s="84"/>
      <c r="E81" s="85">
        <f>+D81*100/C81</f>
        <v>0</v>
      </c>
      <c r="F81" s="83"/>
      <c r="G81" s="85">
        <f>+F81*100/C81</f>
        <v>0</v>
      </c>
      <c r="H81" s="225">
        <v>5</v>
      </c>
      <c r="I81" s="84"/>
      <c r="J81" s="85">
        <f>+I81*100/H81</f>
        <v>0</v>
      </c>
      <c r="K81" s="83"/>
      <c r="L81" s="85">
        <f>+K81*100/H81</f>
        <v>0</v>
      </c>
      <c r="M81" s="205"/>
      <c r="N81" s="84"/>
      <c r="O81" s="85"/>
      <c r="P81" s="83"/>
      <c r="Q81" s="85"/>
      <c r="R81" s="205"/>
      <c r="S81" s="84"/>
      <c r="T81" s="85"/>
      <c r="U81" s="83"/>
      <c r="V81" s="85"/>
    </row>
    <row r="82" spans="1:22" ht="23.25">
      <c r="A82" s="83">
        <v>66</v>
      </c>
      <c r="B82" s="33" t="s">
        <v>66</v>
      </c>
      <c r="C82" s="205"/>
      <c r="D82" s="84"/>
      <c r="E82" s="85"/>
      <c r="F82" s="83"/>
      <c r="G82" s="85"/>
      <c r="H82" s="205">
        <v>5</v>
      </c>
      <c r="I82" s="84"/>
      <c r="J82" s="85">
        <f aca="true" t="shared" si="4" ref="J82:J87">+I82*100/H82</f>
        <v>0</v>
      </c>
      <c r="K82" s="83"/>
      <c r="L82" s="85">
        <f aca="true" t="shared" si="5" ref="L82:L87">+K82*100/H82</f>
        <v>0</v>
      </c>
      <c r="M82" s="205"/>
      <c r="N82" s="84"/>
      <c r="O82" s="85"/>
      <c r="P82" s="83"/>
      <c r="Q82" s="85"/>
      <c r="R82" s="205"/>
      <c r="S82" s="84"/>
      <c r="T82" s="85"/>
      <c r="U82" s="83"/>
      <c r="V82" s="85"/>
    </row>
    <row r="83" spans="1:22" ht="23.25">
      <c r="A83" s="83">
        <v>67</v>
      </c>
      <c r="B83" s="33" t="s">
        <v>67</v>
      </c>
      <c r="C83" s="205"/>
      <c r="D83" s="84"/>
      <c r="E83" s="85"/>
      <c r="F83" s="83"/>
      <c r="G83" s="85"/>
      <c r="H83" s="205"/>
      <c r="I83" s="84"/>
      <c r="J83" s="85"/>
      <c r="K83" s="83"/>
      <c r="L83" s="85"/>
      <c r="M83" s="205"/>
      <c r="N83" s="84"/>
      <c r="O83" s="85"/>
      <c r="P83" s="83"/>
      <c r="Q83" s="85"/>
      <c r="R83" s="205">
        <v>1</v>
      </c>
      <c r="S83" s="84"/>
      <c r="T83" s="85">
        <f>+S83*100/R83</f>
        <v>0</v>
      </c>
      <c r="U83" s="83"/>
      <c r="V83" s="85">
        <f>+U83*100/R83</f>
        <v>0</v>
      </c>
    </row>
    <row r="84" spans="1:22" ht="23.25">
      <c r="A84" s="83">
        <v>68</v>
      </c>
      <c r="B84" s="33" t="s">
        <v>68</v>
      </c>
      <c r="C84" s="205"/>
      <c r="D84" s="84"/>
      <c r="E84" s="85"/>
      <c r="F84" s="83"/>
      <c r="G84" s="85"/>
      <c r="H84" s="205">
        <v>5</v>
      </c>
      <c r="I84" s="84"/>
      <c r="J84" s="85">
        <f t="shared" si="4"/>
        <v>0</v>
      </c>
      <c r="K84" s="83"/>
      <c r="L84" s="85">
        <f t="shared" si="5"/>
        <v>0</v>
      </c>
      <c r="M84" s="205"/>
      <c r="N84" s="84"/>
      <c r="O84" s="85"/>
      <c r="P84" s="83"/>
      <c r="Q84" s="85"/>
      <c r="R84" s="205"/>
      <c r="S84" s="84"/>
      <c r="T84" s="85"/>
      <c r="U84" s="83"/>
      <c r="V84" s="85"/>
    </row>
    <row r="85" spans="1:22" ht="23.25">
      <c r="A85" s="83">
        <v>69</v>
      </c>
      <c r="B85" s="33" t="s">
        <v>69</v>
      </c>
      <c r="C85" s="225">
        <v>1</v>
      </c>
      <c r="D85" s="84"/>
      <c r="E85" s="85">
        <f>+D85*100/C85</f>
        <v>0</v>
      </c>
      <c r="F85" s="83"/>
      <c r="G85" s="85">
        <f>+F85*100/C85</f>
        <v>0</v>
      </c>
      <c r="H85" s="225">
        <v>5</v>
      </c>
      <c r="I85" s="84"/>
      <c r="J85" s="85">
        <f t="shared" si="4"/>
        <v>0</v>
      </c>
      <c r="K85" s="83"/>
      <c r="L85" s="85">
        <f t="shared" si="5"/>
        <v>0</v>
      </c>
      <c r="M85" s="205"/>
      <c r="N85" s="84"/>
      <c r="O85" s="85"/>
      <c r="P85" s="83"/>
      <c r="Q85" s="85"/>
      <c r="R85" s="205"/>
      <c r="S85" s="84"/>
      <c r="T85" s="85"/>
      <c r="U85" s="83"/>
      <c r="V85" s="85"/>
    </row>
    <row r="86" spans="1:22" ht="23.25">
      <c r="A86" s="83">
        <v>70</v>
      </c>
      <c r="B86" s="33" t="s">
        <v>70</v>
      </c>
      <c r="C86" s="205"/>
      <c r="D86" s="84"/>
      <c r="E86" s="85"/>
      <c r="F86" s="83"/>
      <c r="G86" s="85"/>
      <c r="H86" s="205">
        <v>5</v>
      </c>
      <c r="I86" s="84"/>
      <c r="J86" s="85">
        <f t="shared" si="4"/>
        <v>0</v>
      </c>
      <c r="K86" s="83"/>
      <c r="L86" s="85">
        <f t="shared" si="5"/>
        <v>0</v>
      </c>
      <c r="M86" s="205"/>
      <c r="N86" s="84"/>
      <c r="O86" s="85"/>
      <c r="P86" s="83"/>
      <c r="Q86" s="85"/>
      <c r="R86" s="205"/>
      <c r="S86" s="84"/>
      <c r="T86" s="85"/>
      <c r="U86" s="83"/>
      <c r="V86" s="85"/>
    </row>
    <row r="87" spans="1:22" ht="23.25">
      <c r="A87" s="83">
        <v>71</v>
      </c>
      <c r="B87" s="33" t="s">
        <v>71</v>
      </c>
      <c r="C87" s="225">
        <v>1</v>
      </c>
      <c r="D87" s="84"/>
      <c r="E87" s="85">
        <f>+D87*100/C87</f>
        <v>0</v>
      </c>
      <c r="F87" s="83"/>
      <c r="G87" s="85">
        <f>+F87*100/C87</f>
        <v>0</v>
      </c>
      <c r="H87" s="225">
        <v>5</v>
      </c>
      <c r="I87" s="84"/>
      <c r="J87" s="85">
        <f t="shared" si="4"/>
        <v>0</v>
      </c>
      <c r="K87" s="83"/>
      <c r="L87" s="85">
        <f t="shared" si="5"/>
        <v>0</v>
      </c>
      <c r="M87" s="205"/>
      <c r="N87" s="84"/>
      <c r="O87" s="85"/>
      <c r="P87" s="83"/>
      <c r="Q87" s="85"/>
      <c r="R87" s="205"/>
      <c r="S87" s="84"/>
      <c r="T87" s="85"/>
      <c r="U87" s="83"/>
      <c r="V87" s="85"/>
    </row>
    <row r="88" spans="1:22" ht="24" thickBot="1">
      <c r="A88" s="83">
        <v>72</v>
      </c>
      <c r="B88" s="33" t="s">
        <v>74</v>
      </c>
      <c r="C88" s="205">
        <v>1</v>
      </c>
      <c r="D88" s="84"/>
      <c r="E88" s="85">
        <f>+D88*100/C88</f>
        <v>0</v>
      </c>
      <c r="F88" s="83"/>
      <c r="G88" s="85">
        <f>+F88*100/C88</f>
        <v>0</v>
      </c>
      <c r="H88" s="205">
        <v>5</v>
      </c>
      <c r="I88" s="84"/>
      <c r="J88" s="85">
        <f>+I88*100/H88</f>
        <v>0</v>
      </c>
      <c r="K88" s="83"/>
      <c r="L88" s="85">
        <f>+K88*100/H88</f>
        <v>0</v>
      </c>
      <c r="M88" s="205">
        <v>5</v>
      </c>
      <c r="N88" s="84"/>
      <c r="O88" s="85">
        <f>+N88*100/M88</f>
        <v>0</v>
      </c>
      <c r="P88" s="83"/>
      <c r="Q88" s="85">
        <f>+P88*100/M88</f>
        <v>0</v>
      </c>
      <c r="R88" s="205"/>
      <c r="S88" s="84"/>
      <c r="T88" s="85"/>
      <c r="U88" s="83"/>
      <c r="V88" s="85"/>
    </row>
    <row r="89" spans="1:22" ht="24" thickBot="1">
      <c r="A89" s="282" t="s">
        <v>105</v>
      </c>
      <c r="B89" s="282"/>
      <c r="C89" s="96">
        <f>SUM(C90:C94)</f>
        <v>1</v>
      </c>
      <c r="D89" s="77">
        <f>SUM(D94:D94)</f>
        <v>0</v>
      </c>
      <c r="E89" s="78">
        <f>+D89*100/C89</f>
        <v>0</v>
      </c>
      <c r="F89" s="77">
        <f>SUM(F94:F94)</f>
        <v>0</v>
      </c>
      <c r="G89" s="78">
        <f>+F87*100/C87</f>
        <v>0</v>
      </c>
      <c r="H89" s="96">
        <f>SUM(H90:H94)</f>
        <v>10</v>
      </c>
      <c r="I89" s="77">
        <f>SUM(I94:I94)</f>
        <v>0</v>
      </c>
      <c r="J89" s="78">
        <f>+I89*100/H89</f>
        <v>0</v>
      </c>
      <c r="K89" s="77">
        <f>SUM(K94:K94)</f>
        <v>0</v>
      </c>
      <c r="L89" s="78">
        <f>+K87*100/H87</f>
        <v>0</v>
      </c>
      <c r="M89" s="96">
        <f>SUM(M90:M94)</f>
        <v>0</v>
      </c>
      <c r="N89" s="77">
        <f>SUM(N94:N94)</f>
        <v>0</v>
      </c>
      <c r="O89" s="78">
        <v>0</v>
      </c>
      <c r="P89" s="77">
        <f>SUM(P94:P94)</f>
        <v>0</v>
      </c>
      <c r="Q89" s="78">
        <v>0</v>
      </c>
      <c r="R89" s="96">
        <f>SUM(R90:R94)</f>
        <v>3</v>
      </c>
      <c r="S89" s="77">
        <f>SUM(S94:S94)</f>
        <v>0</v>
      </c>
      <c r="T89" s="78">
        <f>+S89*100/R89</f>
        <v>0</v>
      </c>
      <c r="U89" s="77">
        <f>SUM(U94:U94)</f>
        <v>0</v>
      </c>
      <c r="V89" s="78">
        <f>+U89*100/R89</f>
        <v>0</v>
      </c>
    </row>
    <row r="90" spans="1:22" ht="23.25">
      <c r="A90" s="171" t="s">
        <v>131</v>
      </c>
      <c r="B90" s="161" t="s">
        <v>134</v>
      </c>
      <c r="C90" s="210"/>
      <c r="D90" s="81"/>
      <c r="E90" s="94"/>
      <c r="F90" s="83"/>
      <c r="G90" s="82"/>
      <c r="H90" s="210"/>
      <c r="I90" s="81"/>
      <c r="J90" s="94"/>
      <c r="K90" s="83"/>
      <c r="L90" s="82"/>
      <c r="M90" s="210"/>
      <c r="N90" s="81"/>
      <c r="O90" s="94"/>
      <c r="P90" s="83"/>
      <c r="Q90" s="82"/>
      <c r="R90" s="210">
        <v>1</v>
      </c>
      <c r="S90" s="81"/>
      <c r="T90" s="85">
        <f>+S90*100/R90</f>
        <v>0</v>
      </c>
      <c r="U90" s="83"/>
      <c r="V90" s="85">
        <f>+U90*100/R90</f>
        <v>0</v>
      </c>
    </row>
    <row r="91" spans="1:22" ht="23.25">
      <c r="A91" s="172" t="s">
        <v>132</v>
      </c>
      <c r="B91" s="161" t="s">
        <v>135</v>
      </c>
      <c r="C91" s="211"/>
      <c r="D91" s="84"/>
      <c r="E91" s="85"/>
      <c r="F91" s="83"/>
      <c r="G91" s="85"/>
      <c r="H91" s="211"/>
      <c r="I91" s="84"/>
      <c r="J91" s="85"/>
      <c r="K91" s="83"/>
      <c r="L91" s="85"/>
      <c r="M91" s="211"/>
      <c r="N91" s="84"/>
      <c r="O91" s="85"/>
      <c r="P91" s="83"/>
      <c r="Q91" s="85"/>
      <c r="R91" s="211">
        <v>1</v>
      </c>
      <c r="S91" s="84"/>
      <c r="T91" s="85">
        <f>+S91*100/R91</f>
        <v>0</v>
      </c>
      <c r="U91" s="83"/>
      <c r="V91" s="85">
        <f>+U91*100/R91</f>
        <v>0</v>
      </c>
    </row>
    <row r="92" spans="1:22" ht="23.25">
      <c r="A92" s="172" t="s">
        <v>133</v>
      </c>
      <c r="B92" s="161" t="s">
        <v>136</v>
      </c>
      <c r="C92" s="211"/>
      <c r="D92" s="84"/>
      <c r="E92" s="85"/>
      <c r="F92" s="83"/>
      <c r="G92" s="85"/>
      <c r="H92" s="211"/>
      <c r="I92" s="84"/>
      <c r="J92" s="85"/>
      <c r="K92" s="83"/>
      <c r="L92" s="85"/>
      <c r="M92" s="211"/>
      <c r="N92" s="84"/>
      <c r="O92" s="85"/>
      <c r="P92" s="83"/>
      <c r="Q92" s="85"/>
      <c r="R92" s="211">
        <v>1</v>
      </c>
      <c r="S92" s="84"/>
      <c r="T92" s="85">
        <f>+S92*100/R92</f>
        <v>0</v>
      </c>
      <c r="U92" s="83"/>
      <c r="V92" s="85">
        <f>+U92*100/R92</f>
        <v>0</v>
      </c>
    </row>
    <row r="93" spans="1:22" ht="23.25">
      <c r="A93" s="172" t="s">
        <v>137</v>
      </c>
      <c r="B93" s="161" t="s">
        <v>138</v>
      </c>
      <c r="C93" s="211"/>
      <c r="D93" s="84"/>
      <c r="E93" s="85"/>
      <c r="F93" s="83"/>
      <c r="G93" s="85"/>
      <c r="H93" s="211">
        <v>5</v>
      </c>
      <c r="I93" s="84"/>
      <c r="J93" s="85">
        <f>+I93*100/H93</f>
        <v>0</v>
      </c>
      <c r="K93" s="83"/>
      <c r="L93" s="85">
        <f>+K93*100/H93</f>
        <v>0</v>
      </c>
      <c r="M93" s="211"/>
      <c r="N93" s="84"/>
      <c r="O93" s="85"/>
      <c r="P93" s="83"/>
      <c r="Q93" s="85"/>
      <c r="R93" s="211"/>
      <c r="S93" s="84"/>
      <c r="T93" s="85"/>
      <c r="U93" s="83"/>
      <c r="V93" s="85"/>
    </row>
    <row r="94" spans="1:22" ht="24" thickBot="1">
      <c r="A94" s="97">
        <v>77</v>
      </c>
      <c r="B94" s="34" t="s">
        <v>77</v>
      </c>
      <c r="C94" s="230">
        <v>1</v>
      </c>
      <c r="D94" s="167"/>
      <c r="E94" s="168">
        <f>+D94*100/C94</f>
        <v>0</v>
      </c>
      <c r="F94" s="169"/>
      <c r="G94" s="168">
        <f>+F94*100/C94</f>
        <v>0</v>
      </c>
      <c r="H94" s="230">
        <v>5</v>
      </c>
      <c r="I94" s="167"/>
      <c r="J94" s="99">
        <f>+I94*100/H94</f>
        <v>0</v>
      </c>
      <c r="K94" s="97"/>
      <c r="L94" s="99">
        <f>+K94*100/H94</f>
        <v>0</v>
      </c>
      <c r="M94" s="212"/>
      <c r="N94" s="167"/>
      <c r="O94" s="99"/>
      <c r="P94" s="97"/>
      <c r="Q94" s="99"/>
      <c r="R94" s="212"/>
      <c r="S94" s="167"/>
      <c r="T94" s="168"/>
      <c r="U94" s="169"/>
      <c r="V94" s="168"/>
    </row>
    <row r="95" spans="2:21" ht="21">
      <c r="B95" s="50"/>
      <c r="C95" s="51" t="s">
        <v>110</v>
      </c>
      <c r="D95" s="175" t="s">
        <v>111</v>
      </c>
      <c r="F95" s="175" t="s">
        <v>111</v>
      </c>
      <c r="H95" s="51" t="s">
        <v>110</v>
      </c>
      <c r="I95" s="175" t="s">
        <v>111</v>
      </c>
      <c r="K95" s="175" t="s">
        <v>111</v>
      </c>
      <c r="M95" s="51" t="s">
        <v>110</v>
      </c>
      <c r="N95" s="189" t="s">
        <v>111</v>
      </c>
      <c r="P95" s="189" t="s">
        <v>111</v>
      </c>
      <c r="R95" s="51" t="s">
        <v>110</v>
      </c>
      <c r="S95" s="175" t="s">
        <v>111</v>
      </c>
      <c r="U95" s="175" t="s">
        <v>111</v>
      </c>
    </row>
    <row r="96" spans="1:21" ht="21">
      <c r="A96" s="31"/>
      <c r="B96" s="54"/>
      <c r="C96" s="51" t="s">
        <v>112</v>
      </c>
      <c r="D96" s="175" t="s">
        <v>113</v>
      </c>
      <c r="F96" s="175" t="s">
        <v>113</v>
      </c>
      <c r="H96" s="51" t="s">
        <v>112</v>
      </c>
      <c r="I96" s="175" t="s">
        <v>113</v>
      </c>
      <c r="K96" s="175" t="s">
        <v>113</v>
      </c>
      <c r="M96" s="51" t="s">
        <v>112</v>
      </c>
      <c r="N96" s="189" t="s">
        <v>113</v>
      </c>
      <c r="P96" s="189" t="s">
        <v>113</v>
      </c>
      <c r="R96" s="51" t="s">
        <v>112</v>
      </c>
      <c r="S96" s="175" t="s">
        <v>113</v>
      </c>
      <c r="U96" s="175" t="s">
        <v>113</v>
      </c>
    </row>
    <row r="97" spans="2:21" ht="21">
      <c r="B97" s="50"/>
      <c r="C97" s="51" t="s">
        <v>114</v>
      </c>
      <c r="D97" s="175" t="s">
        <v>115</v>
      </c>
      <c r="F97" s="175" t="s">
        <v>115</v>
      </c>
      <c r="H97" s="51" t="s">
        <v>114</v>
      </c>
      <c r="I97" s="175" t="s">
        <v>115</v>
      </c>
      <c r="K97" s="175" t="s">
        <v>115</v>
      </c>
      <c r="M97" s="51" t="s">
        <v>114</v>
      </c>
      <c r="N97" s="189" t="s">
        <v>115</v>
      </c>
      <c r="P97" s="189" t="s">
        <v>115</v>
      </c>
      <c r="R97" s="51" t="s">
        <v>114</v>
      </c>
      <c r="S97" s="175" t="s">
        <v>115</v>
      </c>
      <c r="U97" s="175" t="s">
        <v>115</v>
      </c>
    </row>
    <row r="98" spans="2:21" ht="21">
      <c r="B98" s="50"/>
      <c r="C98" s="51" t="s">
        <v>116</v>
      </c>
      <c r="D98" s="175" t="s">
        <v>117</v>
      </c>
      <c r="F98" s="175" t="s">
        <v>117</v>
      </c>
      <c r="H98" s="51" t="s">
        <v>116</v>
      </c>
      <c r="I98" s="175" t="s">
        <v>117</v>
      </c>
      <c r="K98" s="175" t="s">
        <v>117</v>
      </c>
      <c r="M98" s="51" t="s">
        <v>116</v>
      </c>
      <c r="N98" s="189" t="s">
        <v>117</v>
      </c>
      <c r="P98" s="189" t="s">
        <v>117</v>
      </c>
      <c r="R98" s="51" t="s">
        <v>116</v>
      </c>
      <c r="S98" s="175" t="s">
        <v>117</v>
      </c>
      <c r="U98" s="175" t="s">
        <v>117</v>
      </c>
    </row>
    <row r="99" spans="2:21" ht="21">
      <c r="B99" s="50"/>
      <c r="C99" s="51" t="s">
        <v>118</v>
      </c>
      <c r="D99" s="175" t="s">
        <v>119</v>
      </c>
      <c r="F99" s="175" t="s">
        <v>119</v>
      </c>
      <c r="H99" s="51" t="s">
        <v>118</v>
      </c>
      <c r="I99" s="175" t="s">
        <v>119</v>
      </c>
      <c r="K99" s="175" t="s">
        <v>119</v>
      </c>
      <c r="M99" s="51" t="s">
        <v>118</v>
      </c>
      <c r="N99" s="189" t="s">
        <v>119</v>
      </c>
      <c r="P99" s="189" t="s">
        <v>119</v>
      </c>
      <c r="R99" s="51" t="s">
        <v>118</v>
      </c>
      <c r="S99" s="175" t="s">
        <v>119</v>
      </c>
      <c r="U99" s="175" t="s">
        <v>119</v>
      </c>
    </row>
    <row r="100" spans="2:22" ht="21">
      <c r="B100" s="102"/>
      <c r="C100" s="103"/>
      <c r="D100" s="103"/>
      <c r="E100" s="104"/>
      <c r="F100" s="103"/>
      <c r="G100" s="104"/>
      <c r="H100" s="103"/>
      <c r="I100" s="103"/>
      <c r="J100" s="104"/>
      <c r="K100" s="103"/>
      <c r="L100" s="104"/>
      <c r="M100" s="103"/>
      <c r="N100" s="103"/>
      <c r="O100" s="104"/>
      <c r="P100" s="103"/>
      <c r="Q100" s="104"/>
      <c r="R100" s="103"/>
      <c r="S100" s="103"/>
      <c r="T100" s="104"/>
      <c r="U100" s="103"/>
      <c r="V100" s="104"/>
    </row>
  </sheetData>
  <sheetProtection/>
  <mergeCells count="19">
    <mergeCell ref="A1:V1"/>
    <mergeCell ref="A2:V2"/>
    <mergeCell ref="A3:V3"/>
    <mergeCell ref="M6:Q6"/>
    <mergeCell ref="A70:B70"/>
    <mergeCell ref="A38:B38"/>
    <mergeCell ref="A51:B51"/>
    <mergeCell ref="A60:B60"/>
    <mergeCell ref="A5:B7"/>
    <mergeCell ref="A8:B8"/>
    <mergeCell ref="A79:B79"/>
    <mergeCell ref="A89:B89"/>
    <mergeCell ref="C5:V5"/>
    <mergeCell ref="C6:G6"/>
    <mergeCell ref="H6:L6"/>
    <mergeCell ref="R6:V6"/>
    <mergeCell ref="A9:B9"/>
    <mergeCell ref="A19:B19"/>
    <mergeCell ref="A29:B29"/>
  </mergeCells>
  <hyperlinks>
    <hyperlink ref="A105" location="ฟาร์มสาธิต!สสอ._2" display="สสอ. 2"/>
    <hyperlink ref="A189" location="ฟาร์มสาธิต!สสอ.3" display="สสอ.3"/>
    <hyperlink ref="A410" location="ฟาร์มสาธิต!สสอ._4" display="สสอ. 4"/>
    <hyperlink ref="A587" location="ฟาร์มสาธิต!สสอ._5" display="สสอ. 5"/>
    <hyperlink ref="A749" location="ฟาร์มสาธิต!สสอ._6" display="สสอ. 6"/>
    <hyperlink ref="A902" location="ฟาร์มสาธิต!สสอ._8" display="สสอ. 8"/>
    <hyperlink ref="A1013" location="ฟาร์มสาธิต!สสอ.9" display="สสอ.9"/>
  </hyperlinks>
  <printOptions horizontalCentered="1"/>
  <pageMargins left="0.16" right="0.16" top="0.35" bottom="0.19" header="0.16" footer="0.15"/>
  <pageSetup horizontalDpi="600" verticalDpi="600" orientation="landscape" paperSize="9" scale="60" r:id="rId2"/>
  <headerFooter>
    <oddHeader>&amp;L&amp;D&amp;C&amp;"Tahoma,Bold"&amp;18ตัวชี้วัดย่อยที่ 4&amp;R&amp;"Tahoma,Bold"&amp;14การขับเคลื่อนยุทธศาสตร์ฯ</oddHeader>
  </headerFooter>
  <rowBreaks count="2" manualBreakCount="2">
    <brk id="37" max="255" man="1"/>
    <brk id="6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9"/>
  <sheetViews>
    <sheetView zoomScale="60" zoomScaleNormal="60" zoomScalePageLayoutView="0" workbookViewId="0" topLeftCell="A1">
      <selection activeCell="M11" sqref="M11"/>
    </sheetView>
  </sheetViews>
  <sheetFormatPr defaultColWidth="9.140625" defaultRowHeight="15"/>
  <cols>
    <col min="1" max="1" width="4.421875" style="23" bestFit="1" customWidth="1"/>
    <col min="2" max="2" width="19.28125" style="23" customWidth="1"/>
    <col min="3" max="3" width="12.7109375" style="100" bestFit="1" customWidth="1"/>
    <col min="4" max="4" width="15.140625" style="100" bestFit="1" customWidth="1"/>
    <col min="5" max="5" width="11.57421875" style="101" customWidth="1"/>
    <col min="6" max="6" width="17.00390625" style="100" customWidth="1"/>
    <col min="7" max="7" width="12.8515625" style="101" customWidth="1"/>
    <col min="8" max="8" width="12.7109375" style="100" bestFit="1" customWidth="1"/>
    <col min="9" max="9" width="15.140625" style="100" bestFit="1" customWidth="1"/>
    <col min="10" max="10" width="11.57421875" style="101" customWidth="1"/>
    <col min="11" max="11" width="17.00390625" style="100" customWidth="1"/>
    <col min="12" max="12" width="12.8515625" style="101" customWidth="1"/>
    <col min="13" max="13" width="18.140625" style="24" bestFit="1" customWidth="1"/>
    <col min="14" max="16384" width="9.140625" style="30" customWidth="1"/>
  </cols>
  <sheetData>
    <row r="1" spans="1:34" s="18" customFormat="1" ht="23.25">
      <c r="A1" s="278" t="s">
        <v>130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s="20" customFormat="1" ht="30.75">
      <c r="A2" s="279" t="s">
        <v>159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18" customFormat="1" ht="23.25">
      <c r="A3" s="278" t="s">
        <v>107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s="18" customFormat="1" ht="4.5" customHeight="1" thickBot="1">
      <c r="A4" s="176"/>
      <c r="B4" s="176"/>
      <c r="C4" s="188"/>
      <c r="D4" s="188"/>
      <c r="E4" s="188"/>
      <c r="F4" s="188"/>
      <c r="G4" s="188"/>
      <c r="H4" s="176"/>
      <c r="I4" s="176"/>
      <c r="J4" s="176"/>
      <c r="K4" s="176"/>
      <c r="L4" s="176"/>
      <c r="M4" s="176"/>
      <c r="N4" s="176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13" s="228" customFormat="1" ht="27" customHeight="1" thickBot="1">
      <c r="A5" s="283" t="s">
        <v>91</v>
      </c>
      <c r="B5" s="284"/>
      <c r="C5" s="287" t="s">
        <v>158</v>
      </c>
      <c r="D5" s="288"/>
      <c r="E5" s="288"/>
      <c r="F5" s="289"/>
      <c r="G5" s="289"/>
      <c r="H5" s="316" t="s">
        <v>143</v>
      </c>
      <c r="I5" s="317"/>
      <c r="J5" s="317"/>
      <c r="K5" s="317"/>
      <c r="L5" s="317"/>
      <c r="M5" s="318" t="s">
        <v>2</v>
      </c>
    </row>
    <row r="6" spans="1:13" ht="33.75" customHeight="1" thickBot="1">
      <c r="A6" s="285"/>
      <c r="B6" s="286"/>
      <c r="C6" s="106" t="s">
        <v>0</v>
      </c>
      <c r="D6" s="213" t="s">
        <v>152</v>
      </c>
      <c r="E6" s="107" t="s">
        <v>1</v>
      </c>
      <c r="F6" s="213" t="s">
        <v>153</v>
      </c>
      <c r="G6" s="107" t="s">
        <v>1</v>
      </c>
      <c r="H6" s="106" t="s">
        <v>0</v>
      </c>
      <c r="I6" s="213" t="s">
        <v>152</v>
      </c>
      <c r="J6" s="107" t="s">
        <v>1</v>
      </c>
      <c r="K6" s="213" t="s">
        <v>153</v>
      </c>
      <c r="L6" s="229" t="s">
        <v>1</v>
      </c>
      <c r="M6" s="319"/>
    </row>
    <row r="7" spans="1:13" ht="27" thickBot="1">
      <c r="A7" s="291" t="s">
        <v>96</v>
      </c>
      <c r="B7" s="292"/>
      <c r="C7" s="190">
        <f>+C88+C78+C69+C59+C50+C37+C28+C18+C8</f>
        <v>600</v>
      </c>
      <c r="D7" s="73">
        <f>+D88+D78+D69+D59+D50+D37+D28+D18+D8</f>
        <v>0</v>
      </c>
      <c r="E7" s="74">
        <f>+D7*100/C7</f>
        <v>0</v>
      </c>
      <c r="F7" s="73">
        <f>+F88+F78+F69+F59+F50+F37+F28+F18+F8</f>
        <v>0</v>
      </c>
      <c r="G7" s="74">
        <f>+F7*100/C7</f>
        <v>0</v>
      </c>
      <c r="H7" s="190">
        <f>+H88+H78+H69+H59+H50+H37+H28+H18+H8</f>
        <v>29400</v>
      </c>
      <c r="I7" s="73">
        <f>+I88+I78+I69+I59+I50+I37+I28+I18+I8</f>
        <v>0</v>
      </c>
      <c r="J7" s="74">
        <f>+I7*100/H7</f>
        <v>0</v>
      </c>
      <c r="K7" s="73">
        <f>+K88+K78+K69+K59+K50+K37+K28+K18+K8</f>
        <v>0</v>
      </c>
      <c r="L7" s="226">
        <f>+K7*100/H7</f>
        <v>0</v>
      </c>
      <c r="M7" s="319"/>
    </row>
    <row r="8" spans="1:13" s="31" customFormat="1" ht="24" thickBot="1">
      <c r="A8" s="280" t="s">
        <v>97</v>
      </c>
      <c r="B8" s="281"/>
      <c r="C8" s="191">
        <f>SUM(C9:C17)</f>
        <v>31</v>
      </c>
      <c r="D8" s="76">
        <f>SUM(D9:D17)</f>
        <v>0</v>
      </c>
      <c r="E8" s="78">
        <f>+D8*100/C8</f>
        <v>0</v>
      </c>
      <c r="F8" s="76">
        <f>SUM(F9:F17)</f>
        <v>0</v>
      </c>
      <c r="G8" s="78">
        <f>+F8*100/C8</f>
        <v>0</v>
      </c>
      <c r="H8" s="191">
        <f>SUM(H9:H17)</f>
        <v>1360</v>
      </c>
      <c r="I8" s="76">
        <f>SUM(I9:I17)</f>
        <v>0</v>
      </c>
      <c r="J8" s="78">
        <f>+I8*100/H8</f>
        <v>0</v>
      </c>
      <c r="K8" s="76">
        <f>SUM(K9:K17)</f>
        <v>0</v>
      </c>
      <c r="L8" s="227">
        <f>+K8*100/H8</f>
        <v>0</v>
      </c>
      <c r="M8" s="320"/>
    </row>
    <row r="9" spans="1:13" ht="23.25">
      <c r="A9" s="80">
        <v>1</v>
      </c>
      <c r="B9" s="32" t="s">
        <v>3</v>
      </c>
      <c r="C9" s="192">
        <v>2</v>
      </c>
      <c r="D9" s="81"/>
      <c r="E9" s="82">
        <f>+D9*100/C9</f>
        <v>0</v>
      </c>
      <c r="F9" s="80"/>
      <c r="G9" s="82">
        <f>+F9*100/C9</f>
        <v>0</v>
      </c>
      <c r="H9" s="192">
        <v>80</v>
      </c>
      <c r="I9" s="81"/>
      <c r="J9" s="82">
        <f>+I9*100/H9</f>
        <v>0</v>
      </c>
      <c r="K9" s="80"/>
      <c r="L9" s="82">
        <f>+K9*100/H9</f>
        <v>0</v>
      </c>
      <c r="M9" s="80"/>
    </row>
    <row r="10" spans="1:13" ht="23.25">
      <c r="A10" s="83">
        <v>2</v>
      </c>
      <c r="B10" s="33" t="s">
        <v>4</v>
      </c>
      <c r="C10" s="193">
        <v>4</v>
      </c>
      <c r="D10" s="84"/>
      <c r="E10" s="85">
        <f aca="true" t="shared" si="0" ref="E10:E17">+D10*100/C10</f>
        <v>0</v>
      </c>
      <c r="F10" s="83"/>
      <c r="G10" s="85">
        <f>+F10*100/C10</f>
        <v>0</v>
      </c>
      <c r="H10" s="193">
        <v>160</v>
      </c>
      <c r="I10" s="84"/>
      <c r="J10" s="85">
        <f aca="true" t="shared" si="1" ref="J10:J17">+I10*100/H10</f>
        <v>0</v>
      </c>
      <c r="K10" s="83"/>
      <c r="L10" s="85">
        <f>+K10*100/H10</f>
        <v>0</v>
      </c>
      <c r="M10" s="83"/>
    </row>
    <row r="11" spans="1:13" ht="23.25">
      <c r="A11" s="83">
        <v>3</v>
      </c>
      <c r="B11" s="33" t="s">
        <v>5</v>
      </c>
      <c r="C11" s="193">
        <v>1</v>
      </c>
      <c r="D11" s="84"/>
      <c r="E11" s="85">
        <f t="shared" si="0"/>
        <v>0</v>
      </c>
      <c r="F11" s="83"/>
      <c r="G11" s="85">
        <f aca="true" t="shared" si="2" ref="G11:G17">+F11*100/C11</f>
        <v>0</v>
      </c>
      <c r="H11" s="193">
        <v>40</v>
      </c>
      <c r="I11" s="84"/>
      <c r="J11" s="85">
        <f t="shared" si="1"/>
        <v>0</v>
      </c>
      <c r="K11" s="83"/>
      <c r="L11" s="85">
        <f aca="true" t="shared" si="3" ref="L11:L17">+K11*100/H11</f>
        <v>0</v>
      </c>
      <c r="M11" s="83"/>
    </row>
    <row r="12" spans="1:13" ht="23.25">
      <c r="A12" s="83">
        <v>4</v>
      </c>
      <c r="B12" s="33" t="s">
        <v>6</v>
      </c>
      <c r="C12" s="193">
        <v>1</v>
      </c>
      <c r="D12" s="84"/>
      <c r="E12" s="85">
        <f t="shared" si="0"/>
        <v>0</v>
      </c>
      <c r="F12" s="83"/>
      <c r="G12" s="85">
        <f t="shared" si="2"/>
        <v>0</v>
      </c>
      <c r="H12" s="193">
        <v>40</v>
      </c>
      <c r="I12" s="84"/>
      <c r="J12" s="85">
        <f t="shared" si="1"/>
        <v>0</v>
      </c>
      <c r="K12" s="83"/>
      <c r="L12" s="85">
        <f t="shared" si="3"/>
        <v>0</v>
      </c>
      <c r="M12" s="83"/>
    </row>
    <row r="13" spans="1:13" ht="23.25">
      <c r="A13" s="83">
        <v>5</v>
      </c>
      <c r="B13" s="33" t="s">
        <v>7</v>
      </c>
      <c r="C13" s="193">
        <v>8</v>
      </c>
      <c r="D13" s="84"/>
      <c r="E13" s="85">
        <f t="shared" si="0"/>
        <v>0</v>
      </c>
      <c r="F13" s="83"/>
      <c r="G13" s="85">
        <f t="shared" si="2"/>
        <v>0</v>
      </c>
      <c r="H13" s="193">
        <v>400</v>
      </c>
      <c r="I13" s="84"/>
      <c r="J13" s="85">
        <f t="shared" si="1"/>
        <v>0</v>
      </c>
      <c r="K13" s="83"/>
      <c r="L13" s="85">
        <f t="shared" si="3"/>
        <v>0</v>
      </c>
      <c r="M13" s="83"/>
    </row>
    <row r="14" spans="1:13" ht="23.25">
      <c r="A14" s="83">
        <v>6</v>
      </c>
      <c r="B14" s="33" t="s">
        <v>8</v>
      </c>
      <c r="C14" s="193">
        <v>4</v>
      </c>
      <c r="D14" s="84"/>
      <c r="E14" s="85">
        <f t="shared" si="0"/>
        <v>0</v>
      </c>
      <c r="F14" s="83"/>
      <c r="G14" s="85">
        <f t="shared" si="2"/>
        <v>0</v>
      </c>
      <c r="H14" s="193">
        <v>160</v>
      </c>
      <c r="I14" s="84"/>
      <c r="J14" s="85">
        <f t="shared" si="1"/>
        <v>0</v>
      </c>
      <c r="K14" s="83"/>
      <c r="L14" s="85">
        <f t="shared" si="3"/>
        <v>0</v>
      </c>
      <c r="M14" s="83"/>
    </row>
    <row r="15" spans="1:13" ht="23.25">
      <c r="A15" s="83">
        <v>7</v>
      </c>
      <c r="B15" s="33" t="s">
        <v>9</v>
      </c>
      <c r="C15" s="193">
        <v>2</v>
      </c>
      <c r="D15" s="84"/>
      <c r="E15" s="85">
        <f t="shared" si="0"/>
        <v>0</v>
      </c>
      <c r="F15" s="83"/>
      <c r="G15" s="85">
        <f t="shared" si="2"/>
        <v>0</v>
      </c>
      <c r="H15" s="193">
        <v>80</v>
      </c>
      <c r="I15" s="84"/>
      <c r="J15" s="85">
        <f t="shared" si="1"/>
        <v>0</v>
      </c>
      <c r="K15" s="83"/>
      <c r="L15" s="85">
        <f t="shared" si="3"/>
        <v>0</v>
      </c>
      <c r="M15" s="83"/>
    </row>
    <row r="16" spans="1:13" ht="23.25">
      <c r="A16" s="83">
        <v>8</v>
      </c>
      <c r="B16" s="33" t="s">
        <v>78</v>
      </c>
      <c r="C16" s="193">
        <v>5</v>
      </c>
      <c r="D16" s="84"/>
      <c r="E16" s="85">
        <f t="shared" si="0"/>
        <v>0</v>
      </c>
      <c r="F16" s="83"/>
      <c r="G16" s="85">
        <f t="shared" si="2"/>
        <v>0</v>
      </c>
      <c r="H16" s="193">
        <v>240</v>
      </c>
      <c r="I16" s="84"/>
      <c r="J16" s="85">
        <f t="shared" si="1"/>
        <v>0</v>
      </c>
      <c r="K16" s="83"/>
      <c r="L16" s="85">
        <f t="shared" si="3"/>
        <v>0</v>
      </c>
      <c r="M16" s="83"/>
    </row>
    <row r="17" spans="1:13" ht="24" thickBot="1">
      <c r="A17" s="83">
        <v>9</v>
      </c>
      <c r="B17" s="87" t="s">
        <v>11</v>
      </c>
      <c r="C17" s="193">
        <v>4</v>
      </c>
      <c r="D17" s="88"/>
      <c r="E17" s="89">
        <f t="shared" si="0"/>
        <v>0</v>
      </c>
      <c r="F17" s="83"/>
      <c r="G17" s="85">
        <f t="shared" si="2"/>
        <v>0</v>
      </c>
      <c r="H17" s="193">
        <v>160</v>
      </c>
      <c r="I17" s="88"/>
      <c r="J17" s="89">
        <f t="shared" si="1"/>
        <v>0</v>
      </c>
      <c r="K17" s="83"/>
      <c r="L17" s="85">
        <f t="shared" si="3"/>
        <v>0</v>
      </c>
      <c r="M17" s="83"/>
    </row>
    <row r="18" spans="1:13" ht="24" thickBot="1">
      <c r="A18" s="282" t="s">
        <v>98</v>
      </c>
      <c r="B18" s="282"/>
      <c r="C18" s="194">
        <f>SUM(C19:C27)</f>
        <v>29</v>
      </c>
      <c r="D18" s="90">
        <f>SUM(D19:D27)</f>
        <v>0</v>
      </c>
      <c r="E18" s="78">
        <f>+D18*100/C18</f>
        <v>0</v>
      </c>
      <c r="F18" s="90">
        <f>SUM(F19:F27)</f>
        <v>0</v>
      </c>
      <c r="G18" s="78">
        <f aca="true" t="shared" si="4" ref="G18:G36">+F19*100/C19</f>
        <v>0</v>
      </c>
      <c r="H18" s="194">
        <f>SUM(H19:H27)</f>
        <v>1520</v>
      </c>
      <c r="I18" s="90">
        <f>SUM(I19:I27)</f>
        <v>0</v>
      </c>
      <c r="J18" s="78">
        <f>+I18*100/H18</f>
        <v>0</v>
      </c>
      <c r="K18" s="90">
        <f>SUM(K19:K27)</f>
        <v>0</v>
      </c>
      <c r="L18" s="78">
        <f aca="true" t="shared" si="5" ref="L18:L36">+K19*100/H19</f>
        <v>0</v>
      </c>
      <c r="M18" s="79"/>
    </row>
    <row r="19" spans="1:13" ht="23.25">
      <c r="A19" s="91">
        <v>10</v>
      </c>
      <c r="B19" s="92" t="s">
        <v>12</v>
      </c>
      <c r="C19" s="195">
        <v>2</v>
      </c>
      <c r="D19" s="93"/>
      <c r="E19" s="94">
        <f>+D19*100/C19</f>
        <v>0</v>
      </c>
      <c r="F19" s="91"/>
      <c r="G19" s="82">
        <f t="shared" si="4"/>
        <v>0</v>
      </c>
      <c r="H19" s="195">
        <v>120</v>
      </c>
      <c r="I19" s="93"/>
      <c r="J19" s="94">
        <f>+I19*100/H19</f>
        <v>0</v>
      </c>
      <c r="K19" s="91"/>
      <c r="L19" s="82">
        <f t="shared" si="5"/>
        <v>0</v>
      </c>
      <c r="M19" s="91"/>
    </row>
    <row r="20" spans="1:13" ht="23.25">
      <c r="A20" s="83">
        <v>11</v>
      </c>
      <c r="B20" s="33" t="s">
        <v>13</v>
      </c>
      <c r="C20" s="196">
        <v>3</v>
      </c>
      <c r="D20" s="84"/>
      <c r="E20" s="85">
        <f aca="true" t="shared" si="6" ref="E20:E27">+D20*100/C20</f>
        <v>0</v>
      </c>
      <c r="F20" s="83"/>
      <c r="G20" s="85">
        <f t="shared" si="4"/>
        <v>0</v>
      </c>
      <c r="H20" s="196">
        <v>160</v>
      </c>
      <c r="I20" s="84"/>
      <c r="J20" s="85">
        <f aca="true" t="shared" si="7" ref="J20:J27">+I20*100/H20</f>
        <v>0</v>
      </c>
      <c r="K20" s="83"/>
      <c r="L20" s="85">
        <f t="shared" si="5"/>
        <v>0</v>
      </c>
      <c r="M20" s="83"/>
    </row>
    <row r="21" spans="1:13" ht="23.25">
      <c r="A21" s="83">
        <v>12</v>
      </c>
      <c r="B21" s="33" t="s">
        <v>14</v>
      </c>
      <c r="C21" s="196">
        <v>5</v>
      </c>
      <c r="D21" s="84"/>
      <c r="E21" s="85">
        <f t="shared" si="6"/>
        <v>0</v>
      </c>
      <c r="F21" s="83"/>
      <c r="G21" s="85">
        <f t="shared" si="4"/>
        <v>0</v>
      </c>
      <c r="H21" s="196">
        <v>240</v>
      </c>
      <c r="I21" s="84"/>
      <c r="J21" s="85">
        <f t="shared" si="7"/>
        <v>0</v>
      </c>
      <c r="K21" s="83"/>
      <c r="L21" s="85">
        <f t="shared" si="5"/>
        <v>0</v>
      </c>
      <c r="M21" s="83"/>
    </row>
    <row r="22" spans="1:13" ht="23.25">
      <c r="A22" s="83">
        <v>13</v>
      </c>
      <c r="B22" s="33" t="s">
        <v>15</v>
      </c>
      <c r="C22" s="196">
        <v>2</v>
      </c>
      <c r="D22" s="84"/>
      <c r="E22" s="85">
        <f t="shared" si="6"/>
        <v>0</v>
      </c>
      <c r="F22" s="83"/>
      <c r="G22" s="85">
        <f t="shared" si="4"/>
        <v>0</v>
      </c>
      <c r="H22" s="196">
        <v>80</v>
      </c>
      <c r="I22" s="84"/>
      <c r="J22" s="85">
        <f t="shared" si="7"/>
        <v>0</v>
      </c>
      <c r="K22" s="83"/>
      <c r="L22" s="85">
        <f t="shared" si="5"/>
        <v>0</v>
      </c>
      <c r="M22" s="83"/>
    </row>
    <row r="23" spans="1:13" ht="23.25">
      <c r="A23" s="83">
        <v>14</v>
      </c>
      <c r="B23" s="33" t="s">
        <v>16</v>
      </c>
      <c r="C23" s="196">
        <v>3</v>
      </c>
      <c r="D23" s="84"/>
      <c r="E23" s="85">
        <f t="shared" si="6"/>
        <v>0</v>
      </c>
      <c r="F23" s="83"/>
      <c r="G23" s="85">
        <f t="shared" si="4"/>
        <v>0</v>
      </c>
      <c r="H23" s="196">
        <v>160</v>
      </c>
      <c r="I23" s="84"/>
      <c r="J23" s="85">
        <f t="shared" si="7"/>
        <v>0</v>
      </c>
      <c r="K23" s="83"/>
      <c r="L23" s="85">
        <f t="shared" si="5"/>
        <v>0</v>
      </c>
      <c r="M23" s="83"/>
    </row>
    <row r="24" spans="1:13" ht="23.25">
      <c r="A24" s="83">
        <v>15</v>
      </c>
      <c r="B24" s="33" t="s">
        <v>17</v>
      </c>
      <c r="C24" s="196">
        <v>3</v>
      </c>
      <c r="D24" s="84"/>
      <c r="E24" s="85">
        <f t="shared" si="6"/>
        <v>0</v>
      </c>
      <c r="F24" s="83"/>
      <c r="G24" s="85">
        <f t="shared" si="4"/>
        <v>0</v>
      </c>
      <c r="H24" s="196">
        <v>160</v>
      </c>
      <c r="I24" s="84"/>
      <c r="J24" s="85">
        <f t="shared" si="7"/>
        <v>0</v>
      </c>
      <c r="K24" s="83"/>
      <c r="L24" s="85">
        <f t="shared" si="5"/>
        <v>0</v>
      </c>
      <c r="M24" s="83"/>
    </row>
    <row r="25" spans="1:13" ht="23.25">
      <c r="A25" s="83">
        <v>16</v>
      </c>
      <c r="B25" s="33" t="s">
        <v>18</v>
      </c>
      <c r="C25" s="196">
        <v>2</v>
      </c>
      <c r="D25" s="84"/>
      <c r="E25" s="85">
        <f t="shared" si="6"/>
        <v>0</v>
      </c>
      <c r="F25" s="83"/>
      <c r="G25" s="85">
        <f t="shared" si="4"/>
        <v>0</v>
      </c>
      <c r="H25" s="196">
        <v>120</v>
      </c>
      <c r="I25" s="84"/>
      <c r="J25" s="85">
        <f t="shared" si="7"/>
        <v>0</v>
      </c>
      <c r="K25" s="83"/>
      <c r="L25" s="85">
        <f t="shared" si="5"/>
        <v>0</v>
      </c>
      <c r="M25" s="83"/>
    </row>
    <row r="26" spans="1:13" ht="23.25">
      <c r="A26" s="83">
        <v>17</v>
      </c>
      <c r="B26" s="95" t="s">
        <v>19</v>
      </c>
      <c r="C26" s="196">
        <v>3</v>
      </c>
      <c r="D26" s="84"/>
      <c r="E26" s="85">
        <f t="shared" si="6"/>
        <v>0</v>
      </c>
      <c r="F26" s="83"/>
      <c r="G26" s="85">
        <f t="shared" si="4"/>
        <v>0</v>
      </c>
      <c r="H26" s="196">
        <v>160</v>
      </c>
      <c r="I26" s="84"/>
      <c r="J26" s="85">
        <f t="shared" si="7"/>
        <v>0</v>
      </c>
      <c r="K26" s="83"/>
      <c r="L26" s="85">
        <f t="shared" si="5"/>
        <v>0</v>
      </c>
      <c r="M26" s="83"/>
    </row>
    <row r="27" spans="1:13" ht="24" thickBot="1">
      <c r="A27" s="83">
        <v>18</v>
      </c>
      <c r="B27" s="87" t="s">
        <v>20</v>
      </c>
      <c r="C27" s="197">
        <v>6</v>
      </c>
      <c r="D27" s="88"/>
      <c r="E27" s="89">
        <f t="shared" si="6"/>
        <v>0</v>
      </c>
      <c r="F27" s="83"/>
      <c r="G27" s="85">
        <f t="shared" si="4"/>
        <v>0</v>
      </c>
      <c r="H27" s="197">
        <v>320</v>
      </c>
      <c r="I27" s="88"/>
      <c r="J27" s="89">
        <f t="shared" si="7"/>
        <v>0</v>
      </c>
      <c r="K27" s="83"/>
      <c r="L27" s="85">
        <f t="shared" si="5"/>
        <v>0</v>
      </c>
      <c r="M27" s="83"/>
    </row>
    <row r="28" spans="1:13" ht="24" thickBot="1">
      <c r="A28" s="282" t="s">
        <v>99</v>
      </c>
      <c r="B28" s="282"/>
      <c r="C28" s="194">
        <f>SUM(C29:C36)</f>
        <v>141</v>
      </c>
      <c r="D28" s="90">
        <f>SUM(D29:D36)</f>
        <v>0</v>
      </c>
      <c r="E28" s="78">
        <f>+D28*100/C28</f>
        <v>0</v>
      </c>
      <c r="F28" s="90">
        <f>SUM(F29:F36)</f>
        <v>0</v>
      </c>
      <c r="G28" s="78">
        <f t="shared" si="4"/>
        <v>0</v>
      </c>
      <c r="H28" s="194">
        <f>SUM(H29:H36)</f>
        <v>7200</v>
      </c>
      <c r="I28" s="90">
        <f>SUM(I29:I36)</f>
        <v>0</v>
      </c>
      <c r="J28" s="78">
        <f>+I28*100/H28</f>
        <v>0</v>
      </c>
      <c r="K28" s="90">
        <f>SUM(K29:K36)</f>
        <v>0</v>
      </c>
      <c r="L28" s="78">
        <f t="shared" si="5"/>
        <v>0</v>
      </c>
      <c r="M28" s="79"/>
    </row>
    <row r="29" spans="1:13" ht="23.25">
      <c r="A29" s="91">
        <v>19</v>
      </c>
      <c r="B29" s="92" t="s">
        <v>21</v>
      </c>
      <c r="C29" s="195">
        <v>15</v>
      </c>
      <c r="D29" s="93"/>
      <c r="E29" s="94">
        <f>+D29*100/C29</f>
        <v>0</v>
      </c>
      <c r="F29" s="91"/>
      <c r="G29" s="82">
        <f t="shared" si="4"/>
        <v>0</v>
      </c>
      <c r="H29" s="195">
        <v>800</v>
      </c>
      <c r="I29" s="93"/>
      <c r="J29" s="94">
        <f>+I29*100/H29</f>
        <v>0</v>
      </c>
      <c r="K29" s="91"/>
      <c r="L29" s="82">
        <f t="shared" si="5"/>
        <v>0</v>
      </c>
      <c r="M29" s="91"/>
    </row>
    <row r="30" spans="1:13" ht="23.25">
      <c r="A30" s="83">
        <v>20</v>
      </c>
      <c r="B30" s="33" t="s">
        <v>22</v>
      </c>
      <c r="C30" s="196">
        <v>31</v>
      </c>
      <c r="D30" s="84"/>
      <c r="E30" s="85">
        <f aca="true" t="shared" si="8" ref="E30:E36">+D30*100/C30</f>
        <v>0</v>
      </c>
      <c r="F30" s="83"/>
      <c r="G30" s="85">
        <f t="shared" si="4"/>
        <v>0</v>
      </c>
      <c r="H30" s="196">
        <v>1600</v>
      </c>
      <c r="I30" s="84"/>
      <c r="J30" s="85">
        <f aca="true" t="shared" si="9" ref="J30:J36">+I30*100/H30</f>
        <v>0</v>
      </c>
      <c r="K30" s="83"/>
      <c r="L30" s="85">
        <f t="shared" si="5"/>
        <v>0</v>
      </c>
      <c r="M30" s="83"/>
    </row>
    <row r="31" spans="1:13" ht="23.25">
      <c r="A31" s="83">
        <v>21</v>
      </c>
      <c r="B31" s="33" t="s">
        <v>23</v>
      </c>
      <c r="C31" s="196">
        <v>22</v>
      </c>
      <c r="D31" s="84"/>
      <c r="E31" s="85">
        <f t="shared" si="8"/>
        <v>0</v>
      </c>
      <c r="F31" s="83"/>
      <c r="G31" s="85">
        <f t="shared" si="4"/>
        <v>0</v>
      </c>
      <c r="H31" s="196">
        <v>1040</v>
      </c>
      <c r="I31" s="84"/>
      <c r="J31" s="85">
        <f t="shared" si="9"/>
        <v>0</v>
      </c>
      <c r="K31" s="83"/>
      <c r="L31" s="85">
        <f t="shared" si="5"/>
        <v>0</v>
      </c>
      <c r="M31" s="83"/>
    </row>
    <row r="32" spans="1:13" ht="23.25">
      <c r="A32" s="83">
        <v>22</v>
      </c>
      <c r="B32" s="33" t="s">
        <v>24</v>
      </c>
      <c r="C32" s="196">
        <v>20</v>
      </c>
      <c r="D32" s="84"/>
      <c r="E32" s="85">
        <f t="shared" si="8"/>
        <v>0</v>
      </c>
      <c r="F32" s="83"/>
      <c r="G32" s="85">
        <f t="shared" si="4"/>
        <v>0</v>
      </c>
      <c r="H32" s="196">
        <v>1000</v>
      </c>
      <c r="I32" s="84"/>
      <c r="J32" s="85">
        <f t="shared" si="9"/>
        <v>0</v>
      </c>
      <c r="K32" s="83"/>
      <c r="L32" s="85">
        <f t="shared" si="5"/>
        <v>0</v>
      </c>
      <c r="M32" s="83"/>
    </row>
    <row r="33" spans="1:13" ht="23.25">
      <c r="A33" s="83">
        <v>23</v>
      </c>
      <c r="B33" s="33" t="s">
        <v>25</v>
      </c>
      <c r="C33" s="196">
        <v>20</v>
      </c>
      <c r="D33" s="84"/>
      <c r="E33" s="85">
        <f t="shared" si="8"/>
        <v>0</v>
      </c>
      <c r="F33" s="83"/>
      <c r="G33" s="85">
        <f t="shared" si="4"/>
        <v>0</v>
      </c>
      <c r="H33" s="196">
        <v>1000</v>
      </c>
      <c r="I33" s="84"/>
      <c r="J33" s="85">
        <f t="shared" si="9"/>
        <v>0</v>
      </c>
      <c r="K33" s="83"/>
      <c r="L33" s="85">
        <f t="shared" si="5"/>
        <v>0</v>
      </c>
      <c r="M33" s="83"/>
    </row>
    <row r="34" spans="1:13" ht="23.25">
      <c r="A34" s="83">
        <v>24</v>
      </c>
      <c r="B34" s="33" t="s">
        <v>26</v>
      </c>
      <c r="C34" s="196">
        <v>20</v>
      </c>
      <c r="D34" s="84"/>
      <c r="E34" s="85">
        <f t="shared" si="8"/>
        <v>0</v>
      </c>
      <c r="F34" s="83"/>
      <c r="G34" s="85">
        <f t="shared" si="4"/>
        <v>0</v>
      </c>
      <c r="H34" s="196">
        <v>1040</v>
      </c>
      <c r="I34" s="84"/>
      <c r="J34" s="85">
        <f t="shared" si="9"/>
        <v>0</v>
      </c>
      <c r="K34" s="83"/>
      <c r="L34" s="85">
        <f t="shared" si="5"/>
        <v>0</v>
      </c>
      <c r="M34" s="83"/>
    </row>
    <row r="35" spans="1:13" ht="23.25">
      <c r="A35" s="83">
        <v>25</v>
      </c>
      <c r="B35" s="33" t="s">
        <v>27</v>
      </c>
      <c r="C35" s="196">
        <v>8</v>
      </c>
      <c r="D35" s="84"/>
      <c r="E35" s="85">
        <f t="shared" si="8"/>
        <v>0</v>
      </c>
      <c r="F35" s="83"/>
      <c r="G35" s="85">
        <f t="shared" si="4"/>
        <v>0</v>
      </c>
      <c r="H35" s="196">
        <v>480</v>
      </c>
      <c r="I35" s="84"/>
      <c r="J35" s="85">
        <f t="shared" si="9"/>
        <v>0</v>
      </c>
      <c r="K35" s="83"/>
      <c r="L35" s="85">
        <f t="shared" si="5"/>
        <v>0</v>
      </c>
      <c r="M35" s="83"/>
    </row>
    <row r="36" spans="1:13" ht="24" thickBot="1">
      <c r="A36" s="97">
        <v>26</v>
      </c>
      <c r="B36" s="34" t="s">
        <v>29</v>
      </c>
      <c r="C36" s="197">
        <v>5</v>
      </c>
      <c r="D36" s="98"/>
      <c r="E36" s="99">
        <f t="shared" si="8"/>
        <v>0</v>
      </c>
      <c r="F36" s="97"/>
      <c r="G36" s="85">
        <f t="shared" si="4"/>
        <v>0</v>
      </c>
      <c r="H36" s="197">
        <v>240</v>
      </c>
      <c r="I36" s="98"/>
      <c r="J36" s="99">
        <f t="shared" si="9"/>
        <v>0</v>
      </c>
      <c r="K36" s="97"/>
      <c r="L36" s="85">
        <f t="shared" si="5"/>
        <v>0</v>
      </c>
      <c r="M36" s="83"/>
    </row>
    <row r="37" spans="1:13" ht="24" thickBot="1">
      <c r="A37" s="282" t="s">
        <v>100</v>
      </c>
      <c r="B37" s="282"/>
      <c r="C37" s="194">
        <f>SUM(C38:C49)</f>
        <v>148</v>
      </c>
      <c r="D37" s="90">
        <f>SUM(D38:D49)</f>
        <v>0</v>
      </c>
      <c r="E37" s="78">
        <f>+D37*100/C37</f>
        <v>0</v>
      </c>
      <c r="F37" s="90">
        <f>SUM(F38:F49)</f>
        <v>0</v>
      </c>
      <c r="G37" s="78">
        <f aca="true" t="shared" si="10" ref="G37:G49">+F39*100/C39</f>
        <v>0</v>
      </c>
      <c r="H37" s="194">
        <f>SUM(H38:H49)</f>
        <v>6360</v>
      </c>
      <c r="I37" s="90">
        <f>SUM(I38:I49)</f>
        <v>0</v>
      </c>
      <c r="J37" s="78">
        <f>+I37*100/H37</f>
        <v>0</v>
      </c>
      <c r="K37" s="90">
        <f>SUM(K38:K49)</f>
        <v>0</v>
      </c>
      <c r="L37" s="78">
        <f aca="true" t="shared" si="11" ref="L37:L49">+K39*100/H39</f>
        <v>0</v>
      </c>
      <c r="M37" s="79"/>
    </row>
    <row r="38" spans="1:13" ht="23.25">
      <c r="A38" s="91">
        <v>27</v>
      </c>
      <c r="B38" s="92" t="s">
        <v>30</v>
      </c>
      <c r="C38" s="195">
        <v>15</v>
      </c>
      <c r="D38" s="93"/>
      <c r="E38" s="94">
        <f>+D38*100/C38</f>
        <v>0</v>
      </c>
      <c r="F38" s="91"/>
      <c r="G38" s="82">
        <f t="shared" si="10"/>
        <v>0</v>
      </c>
      <c r="H38" s="195">
        <v>640</v>
      </c>
      <c r="I38" s="93"/>
      <c r="J38" s="94">
        <f>+I38*100/H38</f>
        <v>0</v>
      </c>
      <c r="K38" s="91"/>
      <c r="L38" s="82">
        <f t="shared" si="11"/>
        <v>0</v>
      </c>
      <c r="M38" s="91"/>
    </row>
    <row r="39" spans="1:13" ht="23.25">
      <c r="A39" s="83">
        <v>28</v>
      </c>
      <c r="B39" s="33" t="s">
        <v>31</v>
      </c>
      <c r="C39" s="196">
        <v>20</v>
      </c>
      <c r="D39" s="84"/>
      <c r="E39" s="85">
        <f aca="true" t="shared" si="12" ref="E39:E48">+D39*100/C39</f>
        <v>0</v>
      </c>
      <c r="F39" s="83"/>
      <c r="G39" s="85">
        <f t="shared" si="10"/>
        <v>0</v>
      </c>
      <c r="H39" s="196">
        <v>800</v>
      </c>
      <c r="I39" s="84"/>
      <c r="J39" s="85">
        <f aca="true" t="shared" si="13" ref="J39:J48">+I39*100/H39</f>
        <v>0</v>
      </c>
      <c r="K39" s="83"/>
      <c r="L39" s="85">
        <f t="shared" si="11"/>
        <v>0</v>
      </c>
      <c r="M39" s="83"/>
    </row>
    <row r="40" spans="1:13" ht="23.25">
      <c r="A40" s="83">
        <v>29</v>
      </c>
      <c r="B40" s="33" t="s">
        <v>32</v>
      </c>
      <c r="C40" s="196">
        <v>10</v>
      </c>
      <c r="D40" s="84"/>
      <c r="E40" s="85">
        <f t="shared" si="12"/>
        <v>0</v>
      </c>
      <c r="F40" s="83"/>
      <c r="G40" s="85">
        <f t="shared" si="10"/>
        <v>0</v>
      </c>
      <c r="H40" s="196">
        <v>440</v>
      </c>
      <c r="I40" s="84"/>
      <c r="J40" s="85">
        <f t="shared" si="13"/>
        <v>0</v>
      </c>
      <c r="K40" s="83"/>
      <c r="L40" s="85">
        <f t="shared" si="11"/>
        <v>0</v>
      </c>
      <c r="M40" s="83"/>
    </row>
    <row r="41" spans="1:13" ht="23.25">
      <c r="A41" s="83">
        <v>30</v>
      </c>
      <c r="B41" s="33" t="s">
        <v>33</v>
      </c>
      <c r="C41" s="196">
        <v>15</v>
      </c>
      <c r="D41" s="84"/>
      <c r="E41" s="85">
        <f t="shared" si="12"/>
        <v>0</v>
      </c>
      <c r="F41" s="83"/>
      <c r="G41" s="85">
        <f t="shared" si="10"/>
        <v>0</v>
      </c>
      <c r="H41" s="196">
        <v>720</v>
      </c>
      <c r="I41" s="84"/>
      <c r="J41" s="85">
        <f t="shared" si="13"/>
        <v>0</v>
      </c>
      <c r="K41" s="83"/>
      <c r="L41" s="85">
        <f t="shared" si="11"/>
        <v>0</v>
      </c>
      <c r="M41" s="83"/>
    </row>
    <row r="42" spans="1:13" ht="23.25">
      <c r="A42" s="83">
        <v>31</v>
      </c>
      <c r="B42" s="33" t="s">
        <v>34</v>
      </c>
      <c r="C42" s="196">
        <v>5</v>
      </c>
      <c r="D42" s="84"/>
      <c r="E42" s="85">
        <f t="shared" si="12"/>
        <v>0</v>
      </c>
      <c r="F42" s="83"/>
      <c r="G42" s="85">
        <f t="shared" si="10"/>
        <v>0</v>
      </c>
      <c r="H42" s="196">
        <v>200</v>
      </c>
      <c r="I42" s="84"/>
      <c r="J42" s="85">
        <f t="shared" si="13"/>
        <v>0</v>
      </c>
      <c r="K42" s="83"/>
      <c r="L42" s="85">
        <f t="shared" si="11"/>
        <v>0</v>
      </c>
      <c r="M42" s="83"/>
    </row>
    <row r="43" spans="1:13" ht="23.25">
      <c r="A43" s="83">
        <v>32</v>
      </c>
      <c r="B43" s="33" t="s">
        <v>35</v>
      </c>
      <c r="C43" s="196">
        <v>8</v>
      </c>
      <c r="D43" s="84"/>
      <c r="E43" s="85">
        <f t="shared" si="12"/>
        <v>0</v>
      </c>
      <c r="F43" s="83"/>
      <c r="G43" s="85">
        <f t="shared" si="10"/>
        <v>0</v>
      </c>
      <c r="H43" s="196">
        <v>320</v>
      </c>
      <c r="I43" s="84"/>
      <c r="J43" s="85">
        <f t="shared" si="13"/>
        <v>0</v>
      </c>
      <c r="K43" s="83"/>
      <c r="L43" s="85">
        <f t="shared" si="11"/>
        <v>0</v>
      </c>
      <c r="M43" s="83"/>
    </row>
    <row r="44" spans="1:13" ht="23.25">
      <c r="A44" s="83">
        <v>33</v>
      </c>
      <c r="B44" s="33" t="s">
        <v>36</v>
      </c>
      <c r="C44" s="196">
        <v>8</v>
      </c>
      <c r="D44" s="84"/>
      <c r="E44" s="85">
        <f t="shared" si="12"/>
        <v>0</v>
      </c>
      <c r="F44" s="83"/>
      <c r="G44" s="85">
        <f t="shared" si="10"/>
        <v>0</v>
      </c>
      <c r="H44" s="196">
        <v>320</v>
      </c>
      <c r="I44" s="84"/>
      <c r="J44" s="85">
        <f t="shared" si="13"/>
        <v>0</v>
      </c>
      <c r="K44" s="83"/>
      <c r="L44" s="85">
        <f t="shared" si="11"/>
        <v>0</v>
      </c>
      <c r="M44" s="83"/>
    </row>
    <row r="45" spans="1:13" ht="23.25">
      <c r="A45" s="83">
        <v>34</v>
      </c>
      <c r="B45" s="33" t="s">
        <v>37</v>
      </c>
      <c r="C45" s="196">
        <v>20</v>
      </c>
      <c r="D45" s="84"/>
      <c r="E45" s="85">
        <f t="shared" si="12"/>
        <v>0</v>
      </c>
      <c r="F45" s="83"/>
      <c r="G45" s="85">
        <f t="shared" si="10"/>
        <v>0</v>
      </c>
      <c r="H45" s="196">
        <v>800</v>
      </c>
      <c r="I45" s="84"/>
      <c r="J45" s="85">
        <f t="shared" si="13"/>
        <v>0</v>
      </c>
      <c r="K45" s="83"/>
      <c r="L45" s="85">
        <f t="shared" si="11"/>
        <v>0</v>
      </c>
      <c r="M45" s="83"/>
    </row>
    <row r="46" spans="1:13" ht="23.25">
      <c r="A46" s="83">
        <v>35</v>
      </c>
      <c r="B46" s="33" t="s">
        <v>38</v>
      </c>
      <c r="C46" s="196">
        <v>20</v>
      </c>
      <c r="D46" s="84"/>
      <c r="E46" s="85">
        <f t="shared" si="12"/>
        <v>0</v>
      </c>
      <c r="F46" s="83"/>
      <c r="G46" s="85">
        <f t="shared" si="10"/>
        <v>0</v>
      </c>
      <c r="H46" s="196">
        <v>800</v>
      </c>
      <c r="I46" s="84"/>
      <c r="J46" s="85">
        <f t="shared" si="13"/>
        <v>0</v>
      </c>
      <c r="K46" s="83"/>
      <c r="L46" s="85">
        <f t="shared" si="11"/>
        <v>0</v>
      </c>
      <c r="M46" s="83"/>
    </row>
    <row r="47" spans="1:13" ht="23.25">
      <c r="A47" s="83">
        <v>36</v>
      </c>
      <c r="B47" s="33" t="s">
        <v>39</v>
      </c>
      <c r="C47" s="196">
        <v>6</v>
      </c>
      <c r="D47" s="84"/>
      <c r="E47" s="85">
        <f t="shared" si="12"/>
        <v>0</v>
      </c>
      <c r="F47" s="83"/>
      <c r="G47" s="85">
        <f t="shared" si="10"/>
        <v>0</v>
      </c>
      <c r="H47" s="196">
        <v>240</v>
      </c>
      <c r="I47" s="84"/>
      <c r="J47" s="85">
        <f t="shared" si="13"/>
        <v>0</v>
      </c>
      <c r="K47" s="83"/>
      <c r="L47" s="85">
        <f t="shared" si="11"/>
        <v>0</v>
      </c>
      <c r="M47" s="83"/>
    </row>
    <row r="48" spans="1:13" ht="23.25">
      <c r="A48" s="83">
        <v>37</v>
      </c>
      <c r="B48" s="87" t="s">
        <v>79</v>
      </c>
      <c r="C48" s="198">
        <v>5</v>
      </c>
      <c r="D48" s="88"/>
      <c r="E48" s="89">
        <f t="shared" si="12"/>
        <v>0</v>
      </c>
      <c r="F48" s="83"/>
      <c r="G48" s="85">
        <f t="shared" si="10"/>
        <v>0</v>
      </c>
      <c r="H48" s="198">
        <v>200</v>
      </c>
      <c r="I48" s="88"/>
      <c r="J48" s="89">
        <f t="shared" si="13"/>
        <v>0</v>
      </c>
      <c r="K48" s="83"/>
      <c r="L48" s="85">
        <f t="shared" si="11"/>
        <v>0</v>
      </c>
      <c r="M48" s="83"/>
    </row>
    <row r="49" spans="1:13" ht="24" thickBot="1">
      <c r="A49" s="83">
        <v>38</v>
      </c>
      <c r="B49" s="33" t="s">
        <v>28</v>
      </c>
      <c r="C49" s="199">
        <v>16</v>
      </c>
      <c r="D49" s="84"/>
      <c r="E49" s="85">
        <f>+D49*100/C49</f>
        <v>0</v>
      </c>
      <c r="F49" s="83"/>
      <c r="G49" s="85">
        <f t="shared" si="10"/>
        <v>0</v>
      </c>
      <c r="H49" s="199">
        <v>880</v>
      </c>
      <c r="I49" s="84"/>
      <c r="J49" s="85">
        <f>+I49*100/H49</f>
        <v>0</v>
      </c>
      <c r="K49" s="83"/>
      <c r="L49" s="85">
        <f t="shared" si="11"/>
        <v>0</v>
      </c>
      <c r="M49" s="83"/>
    </row>
    <row r="50" spans="1:13" ht="24" thickBot="1">
      <c r="A50" s="282" t="s">
        <v>101</v>
      </c>
      <c r="B50" s="282"/>
      <c r="C50" s="200">
        <f>SUM(C51:C58)</f>
        <v>86</v>
      </c>
      <c r="D50" s="77">
        <f>SUM(D51:D58)</f>
        <v>0</v>
      </c>
      <c r="E50" s="78">
        <f>+D50*100/C50</f>
        <v>0</v>
      </c>
      <c r="F50" s="77">
        <f>SUM(F51:F58)</f>
        <v>0</v>
      </c>
      <c r="G50" s="78">
        <f aca="true" t="shared" si="14" ref="G50:G77">+F51*100/C51</f>
        <v>0</v>
      </c>
      <c r="H50" s="200">
        <f>SUM(H51:H58)</f>
        <v>4200</v>
      </c>
      <c r="I50" s="77">
        <f>SUM(I51:I58)</f>
        <v>0</v>
      </c>
      <c r="J50" s="78">
        <f>+I50*100/H50</f>
        <v>0</v>
      </c>
      <c r="K50" s="77">
        <f>SUM(K51:K58)</f>
        <v>0</v>
      </c>
      <c r="L50" s="78">
        <f aca="true" t="shared" si="15" ref="L50:L77">+K51*100/H51</f>
        <v>0</v>
      </c>
      <c r="M50" s="96"/>
    </row>
    <row r="51" spans="1:13" ht="23.25">
      <c r="A51" s="91">
        <v>39</v>
      </c>
      <c r="B51" s="92" t="s">
        <v>40</v>
      </c>
      <c r="C51" s="195">
        <v>18</v>
      </c>
      <c r="D51" s="93"/>
      <c r="E51" s="94">
        <f>+D51*100/C51</f>
        <v>0</v>
      </c>
      <c r="F51" s="91"/>
      <c r="G51" s="82">
        <f t="shared" si="14"/>
        <v>0</v>
      </c>
      <c r="H51" s="195">
        <v>880</v>
      </c>
      <c r="I51" s="93"/>
      <c r="J51" s="94">
        <f>+I51*100/H51</f>
        <v>0</v>
      </c>
      <c r="K51" s="91"/>
      <c r="L51" s="82">
        <f t="shared" si="15"/>
        <v>0</v>
      </c>
      <c r="M51" s="91"/>
    </row>
    <row r="52" spans="1:13" ht="23.25">
      <c r="A52" s="83">
        <v>40</v>
      </c>
      <c r="B52" s="33" t="s">
        <v>41</v>
      </c>
      <c r="C52" s="196">
        <v>20</v>
      </c>
      <c r="D52" s="84"/>
      <c r="E52" s="85">
        <f aca="true" t="shared" si="16" ref="E52:E58">+D52*100/C52</f>
        <v>0</v>
      </c>
      <c r="F52" s="83"/>
      <c r="G52" s="85">
        <f t="shared" si="14"/>
        <v>0</v>
      </c>
      <c r="H52" s="196">
        <v>1000</v>
      </c>
      <c r="I52" s="84"/>
      <c r="J52" s="85">
        <f aca="true" t="shared" si="17" ref="J52:J58">+I52*100/H52</f>
        <v>0</v>
      </c>
      <c r="K52" s="83"/>
      <c r="L52" s="85">
        <f t="shared" si="15"/>
        <v>0</v>
      </c>
      <c r="M52" s="83"/>
    </row>
    <row r="53" spans="1:13" ht="23.25">
      <c r="A53" s="83">
        <v>41</v>
      </c>
      <c r="B53" s="33" t="s">
        <v>42</v>
      </c>
      <c r="C53" s="196">
        <v>10</v>
      </c>
      <c r="D53" s="84"/>
      <c r="E53" s="85">
        <f t="shared" si="16"/>
        <v>0</v>
      </c>
      <c r="F53" s="83"/>
      <c r="G53" s="85">
        <f t="shared" si="14"/>
        <v>0</v>
      </c>
      <c r="H53" s="196">
        <v>520</v>
      </c>
      <c r="I53" s="84"/>
      <c r="J53" s="85">
        <f t="shared" si="17"/>
        <v>0</v>
      </c>
      <c r="K53" s="83"/>
      <c r="L53" s="85">
        <f t="shared" si="15"/>
        <v>0</v>
      </c>
      <c r="M53" s="83"/>
    </row>
    <row r="54" spans="1:13" ht="23.25">
      <c r="A54" s="83">
        <v>42</v>
      </c>
      <c r="B54" s="33" t="s">
        <v>43</v>
      </c>
      <c r="C54" s="196">
        <v>8</v>
      </c>
      <c r="D54" s="84"/>
      <c r="E54" s="85">
        <f t="shared" si="16"/>
        <v>0</v>
      </c>
      <c r="F54" s="83"/>
      <c r="G54" s="85">
        <f t="shared" si="14"/>
        <v>0</v>
      </c>
      <c r="H54" s="196">
        <v>440</v>
      </c>
      <c r="I54" s="84"/>
      <c r="J54" s="85">
        <f t="shared" si="17"/>
        <v>0</v>
      </c>
      <c r="K54" s="83"/>
      <c r="L54" s="85">
        <f t="shared" si="15"/>
        <v>0</v>
      </c>
      <c r="M54" s="83"/>
    </row>
    <row r="55" spans="1:13" ht="23.25">
      <c r="A55" s="83">
        <v>43</v>
      </c>
      <c r="B55" s="33" t="s">
        <v>44</v>
      </c>
      <c r="C55" s="196">
        <v>8</v>
      </c>
      <c r="D55" s="84"/>
      <c r="E55" s="85">
        <f t="shared" si="16"/>
        <v>0</v>
      </c>
      <c r="F55" s="83"/>
      <c r="G55" s="85">
        <f t="shared" si="14"/>
        <v>0</v>
      </c>
      <c r="H55" s="196">
        <v>320</v>
      </c>
      <c r="I55" s="84"/>
      <c r="J55" s="85">
        <f t="shared" si="17"/>
        <v>0</v>
      </c>
      <c r="K55" s="83"/>
      <c r="L55" s="85">
        <f t="shared" si="15"/>
        <v>0</v>
      </c>
      <c r="M55" s="83"/>
    </row>
    <row r="56" spans="1:13" ht="23.25">
      <c r="A56" s="83">
        <v>44</v>
      </c>
      <c r="B56" s="33" t="s">
        <v>45</v>
      </c>
      <c r="C56" s="196">
        <v>4</v>
      </c>
      <c r="D56" s="84"/>
      <c r="E56" s="85">
        <f t="shared" si="16"/>
        <v>0</v>
      </c>
      <c r="F56" s="83"/>
      <c r="G56" s="85">
        <f t="shared" si="14"/>
        <v>0</v>
      </c>
      <c r="H56" s="196">
        <v>200</v>
      </c>
      <c r="I56" s="84"/>
      <c r="J56" s="85">
        <f t="shared" si="17"/>
        <v>0</v>
      </c>
      <c r="K56" s="83"/>
      <c r="L56" s="85">
        <f t="shared" si="15"/>
        <v>0</v>
      </c>
      <c r="M56" s="83"/>
    </row>
    <row r="57" spans="1:13" ht="23.25">
      <c r="A57" s="83">
        <v>45</v>
      </c>
      <c r="B57" s="33" t="s">
        <v>46</v>
      </c>
      <c r="C57" s="196">
        <v>10</v>
      </c>
      <c r="D57" s="84"/>
      <c r="E57" s="85">
        <f t="shared" si="16"/>
        <v>0</v>
      </c>
      <c r="F57" s="83"/>
      <c r="G57" s="85">
        <f t="shared" si="14"/>
        <v>0</v>
      </c>
      <c r="H57" s="196">
        <v>520</v>
      </c>
      <c r="I57" s="84"/>
      <c r="J57" s="85">
        <f t="shared" si="17"/>
        <v>0</v>
      </c>
      <c r="K57" s="83"/>
      <c r="L57" s="85">
        <f t="shared" si="15"/>
        <v>0</v>
      </c>
      <c r="M57" s="83"/>
    </row>
    <row r="58" spans="1:13" ht="24" thickBot="1">
      <c r="A58" s="83">
        <v>46</v>
      </c>
      <c r="B58" s="87" t="s">
        <v>47</v>
      </c>
      <c r="C58" s="197">
        <v>8</v>
      </c>
      <c r="D58" s="88"/>
      <c r="E58" s="89">
        <f t="shared" si="16"/>
        <v>0</v>
      </c>
      <c r="F58" s="86"/>
      <c r="G58" s="85">
        <f t="shared" si="14"/>
        <v>0</v>
      </c>
      <c r="H58" s="197">
        <v>320</v>
      </c>
      <c r="I58" s="88"/>
      <c r="J58" s="89">
        <f t="shared" si="17"/>
        <v>0</v>
      </c>
      <c r="K58" s="86"/>
      <c r="L58" s="85">
        <f t="shared" si="15"/>
        <v>0</v>
      </c>
      <c r="M58" s="86"/>
    </row>
    <row r="59" spans="1:13" ht="24" thickBot="1">
      <c r="A59" s="282" t="s">
        <v>102</v>
      </c>
      <c r="B59" s="282"/>
      <c r="C59" s="200">
        <f>SUM(C60:C68)</f>
        <v>62</v>
      </c>
      <c r="D59" s="77">
        <f>SUM(D60:D68)</f>
        <v>0</v>
      </c>
      <c r="E59" s="78">
        <f>+D59*100/C59</f>
        <v>0</v>
      </c>
      <c r="F59" s="77">
        <f>SUM(F60:F68)</f>
        <v>0</v>
      </c>
      <c r="G59" s="78">
        <f t="shared" si="14"/>
        <v>0</v>
      </c>
      <c r="H59" s="200">
        <f>SUM(H60:H68)</f>
        <v>3440</v>
      </c>
      <c r="I59" s="77">
        <f>SUM(I60:I68)</f>
        <v>0</v>
      </c>
      <c r="J59" s="78">
        <f>+I59*100/H59</f>
        <v>0</v>
      </c>
      <c r="K59" s="77">
        <f>SUM(K60:K68)</f>
        <v>0</v>
      </c>
      <c r="L59" s="78">
        <f t="shared" si="15"/>
        <v>0</v>
      </c>
      <c r="M59" s="96"/>
    </row>
    <row r="60" spans="1:13" ht="23.25">
      <c r="A60" s="91">
        <v>47</v>
      </c>
      <c r="B60" s="92" t="s">
        <v>48</v>
      </c>
      <c r="C60" s="195">
        <v>5</v>
      </c>
      <c r="D60" s="93"/>
      <c r="E60" s="94">
        <f>+D60*100/C60</f>
        <v>0</v>
      </c>
      <c r="F60" s="91"/>
      <c r="G60" s="82">
        <f t="shared" si="14"/>
        <v>0</v>
      </c>
      <c r="H60" s="195">
        <v>320</v>
      </c>
      <c r="I60" s="93"/>
      <c r="J60" s="94">
        <f>+I60*100/H60</f>
        <v>0</v>
      </c>
      <c r="K60" s="91"/>
      <c r="L60" s="82">
        <f t="shared" si="15"/>
        <v>0</v>
      </c>
      <c r="M60" s="91"/>
    </row>
    <row r="61" spans="1:13" ht="23.25">
      <c r="A61" s="83">
        <v>48</v>
      </c>
      <c r="B61" s="33" t="s">
        <v>49</v>
      </c>
      <c r="C61" s="196">
        <v>5</v>
      </c>
      <c r="D61" s="84"/>
      <c r="E61" s="85">
        <f aca="true" t="shared" si="18" ref="E61:E68">+D61*100/C61</f>
        <v>0</v>
      </c>
      <c r="F61" s="83"/>
      <c r="G61" s="85">
        <f t="shared" si="14"/>
        <v>0</v>
      </c>
      <c r="H61" s="196">
        <v>320</v>
      </c>
      <c r="I61" s="84"/>
      <c r="J61" s="85">
        <f aca="true" t="shared" si="19" ref="J61:J68">+I61*100/H61</f>
        <v>0</v>
      </c>
      <c r="K61" s="83"/>
      <c r="L61" s="85">
        <f t="shared" si="15"/>
        <v>0</v>
      </c>
      <c r="M61" s="83"/>
    </row>
    <row r="62" spans="1:13" ht="23.25">
      <c r="A62" s="83">
        <v>49</v>
      </c>
      <c r="B62" s="33" t="s">
        <v>50</v>
      </c>
      <c r="C62" s="196">
        <v>8</v>
      </c>
      <c r="D62" s="84"/>
      <c r="E62" s="85">
        <f t="shared" si="18"/>
        <v>0</v>
      </c>
      <c r="F62" s="83"/>
      <c r="G62" s="85">
        <f t="shared" si="14"/>
        <v>0</v>
      </c>
      <c r="H62" s="196">
        <v>440</v>
      </c>
      <c r="I62" s="84"/>
      <c r="J62" s="85">
        <f t="shared" si="19"/>
        <v>0</v>
      </c>
      <c r="K62" s="83"/>
      <c r="L62" s="85">
        <f t="shared" si="15"/>
        <v>0</v>
      </c>
      <c r="M62" s="83"/>
    </row>
    <row r="63" spans="1:13" ht="23.25">
      <c r="A63" s="83">
        <v>50</v>
      </c>
      <c r="B63" s="33" t="s">
        <v>51</v>
      </c>
      <c r="C63" s="196">
        <v>5</v>
      </c>
      <c r="D63" s="84"/>
      <c r="E63" s="85">
        <f t="shared" si="18"/>
        <v>0</v>
      </c>
      <c r="F63" s="83"/>
      <c r="G63" s="85">
        <f t="shared" si="14"/>
        <v>0</v>
      </c>
      <c r="H63" s="196">
        <v>320</v>
      </c>
      <c r="I63" s="84"/>
      <c r="J63" s="85">
        <f t="shared" si="19"/>
        <v>0</v>
      </c>
      <c r="K63" s="83"/>
      <c r="L63" s="85">
        <f t="shared" si="15"/>
        <v>0</v>
      </c>
      <c r="M63" s="83"/>
    </row>
    <row r="64" spans="1:13" ht="23.25">
      <c r="A64" s="83">
        <v>51</v>
      </c>
      <c r="B64" s="33" t="s">
        <v>52</v>
      </c>
      <c r="C64" s="196">
        <v>10</v>
      </c>
      <c r="D64" s="84"/>
      <c r="E64" s="85">
        <f t="shared" si="18"/>
        <v>0</v>
      </c>
      <c r="F64" s="83"/>
      <c r="G64" s="85">
        <f t="shared" si="14"/>
        <v>0</v>
      </c>
      <c r="H64" s="196">
        <v>520</v>
      </c>
      <c r="I64" s="84"/>
      <c r="J64" s="85">
        <f t="shared" si="19"/>
        <v>0</v>
      </c>
      <c r="K64" s="83"/>
      <c r="L64" s="85">
        <f t="shared" si="15"/>
        <v>0</v>
      </c>
      <c r="M64" s="83"/>
    </row>
    <row r="65" spans="1:13" ht="23.25">
      <c r="A65" s="83">
        <v>52</v>
      </c>
      <c r="B65" s="33" t="s">
        <v>53</v>
      </c>
      <c r="C65" s="196">
        <v>8</v>
      </c>
      <c r="D65" s="84"/>
      <c r="E65" s="85">
        <f t="shared" si="18"/>
        <v>0</v>
      </c>
      <c r="F65" s="83"/>
      <c r="G65" s="85">
        <f t="shared" si="14"/>
        <v>0</v>
      </c>
      <c r="H65" s="196">
        <v>440</v>
      </c>
      <c r="I65" s="84"/>
      <c r="J65" s="85">
        <f t="shared" si="19"/>
        <v>0</v>
      </c>
      <c r="K65" s="83"/>
      <c r="L65" s="85">
        <f t="shared" si="15"/>
        <v>0</v>
      </c>
      <c r="M65" s="83"/>
    </row>
    <row r="66" spans="1:13" ht="23.25">
      <c r="A66" s="83">
        <v>53</v>
      </c>
      <c r="B66" s="33" t="s">
        <v>54</v>
      </c>
      <c r="C66" s="196">
        <v>8</v>
      </c>
      <c r="D66" s="84"/>
      <c r="E66" s="85">
        <f t="shared" si="18"/>
        <v>0</v>
      </c>
      <c r="F66" s="83"/>
      <c r="G66" s="85">
        <f t="shared" si="14"/>
        <v>0</v>
      </c>
      <c r="H66" s="196">
        <v>400</v>
      </c>
      <c r="I66" s="84"/>
      <c r="J66" s="85">
        <f t="shared" si="19"/>
        <v>0</v>
      </c>
      <c r="K66" s="83"/>
      <c r="L66" s="85">
        <f t="shared" si="15"/>
        <v>0</v>
      </c>
      <c r="M66" s="83"/>
    </row>
    <row r="67" spans="1:13" ht="23.25">
      <c r="A67" s="83">
        <v>54</v>
      </c>
      <c r="B67" s="33" t="s">
        <v>55</v>
      </c>
      <c r="C67" s="196">
        <v>8</v>
      </c>
      <c r="D67" s="84"/>
      <c r="E67" s="85">
        <f t="shared" si="18"/>
        <v>0</v>
      </c>
      <c r="F67" s="83"/>
      <c r="G67" s="85">
        <f t="shared" si="14"/>
        <v>0</v>
      </c>
      <c r="H67" s="196">
        <v>400</v>
      </c>
      <c r="I67" s="84"/>
      <c r="J67" s="85">
        <f t="shared" si="19"/>
        <v>0</v>
      </c>
      <c r="K67" s="83"/>
      <c r="L67" s="85">
        <f t="shared" si="15"/>
        <v>0</v>
      </c>
      <c r="M67" s="83"/>
    </row>
    <row r="68" spans="1:13" ht="24" thickBot="1">
      <c r="A68" s="97">
        <v>55</v>
      </c>
      <c r="B68" s="34" t="s">
        <v>56</v>
      </c>
      <c r="C68" s="197">
        <v>5</v>
      </c>
      <c r="D68" s="98"/>
      <c r="E68" s="99">
        <f t="shared" si="18"/>
        <v>0</v>
      </c>
      <c r="F68" s="97"/>
      <c r="G68" s="99">
        <f t="shared" si="14"/>
        <v>0</v>
      </c>
      <c r="H68" s="197">
        <v>280</v>
      </c>
      <c r="I68" s="98"/>
      <c r="J68" s="99">
        <f t="shared" si="19"/>
        <v>0</v>
      </c>
      <c r="K68" s="97"/>
      <c r="L68" s="99">
        <f t="shared" si="15"/>
        <v>0</v>
      </c>
      <c r="M68" s="97"/>
    </row>
    <row r="69" spans="1:13" ht="24" thickBot="1">
      <c r="A69" s="282" t="s">
        <v>103</v>
      </c>
      <c r="B69" s="282"/>
      <c r="C69" s="200">
        <f>SUM(C70:C77)</f>
        <v>31</v>
      </c>
      <c r="D69" s="77">
        <f>SUM(D70:D77)</f>
        <v>0</v>
      </c>
      <c r="E69" s="78">
        <f>+D69*100/C69</f>
        <v>0</v>
      </c>
      <c r="F69" s="77">
        <f>SUM(F70:F77)</f>
        <v>0</v>
      </c>
      <c r="G69" s="78">
        <f t="shared" si="14"/>
        <v>0</v>
      </c>
      <c r="H69" s="200">
        <f>SUM(H70:H77)</f>
        <v>1600</v>
      </c>
      <c r="I69" s="77">
        <f>SUM(I70:I77)</f>
        <v>0</v>
      </c>
      <c r="J69" s="78">
        <f>+I69*100/H69</f>
        <v>0</v>
      </c>
      <c r="K69" s="77">
        <f>SUM(K70:K77)</f>
        <v>0</v>
      </c>
      <c r="L69" s="78">
        <f t="shared" si="15"/>
        <v>0</v>
      </c>
      <c r="M69" s="96"/>
    </row>
    <row r="70" spans="1:13" ht="23.25">
      <c r="A70" s="91">
        <v>56</v>
      </c>
      <c r="B70" s="92" t="s">
        <v>57</v>
      </c>
      <c r="C70" s="195">
        <v>5</v>
      </c>
      <c r="D70" s="93"/>
      <c r="E70" s="94">
        <f>+D70*100/C70</f>
        <v>0</v>
      </c>
      <c r="F70" s="91"/>
      <c r="G70" s="82">
        <f t="shared" si="14"/>
        <v>0</v>
      </c>
      <c r="H70" s="195">
        <v>320</v>
      </c>
      <c r="I70" s="93"/>
      <c r="J70" s="94">
        <f>+I70*100/H70</f>
        <v>0</v>
      </c>
      <c r="K70" s="91"/>
      <c r="L70" s="82">
        <f t="shared" si="15"/>
        <v>0</v>
      </c>
      <c r="M70" s="91"/>
    </row>
    <row r="71" spans="1:13" ht="23.25">
      <c r="A71" s="83">
        <v>57</v>
      </c>
      <c r="B71" s="33" t="s">
        <v>58</v>
      </c>
      <c r="C71" s="196">
        <v>3</v>
      </c>
      <c r="D71" s="84"/>
      <c r="E71" s="85">
        <f aca="true" t="shared" si="20" ref="E71:E76">+D71*100/C71</f>
        <v>0</v>
      </c>
      <c r="F71" s="83"/>
      <c r="G71" s="85">
        <f t="shared" si="14"/>
        <v>0</v>
      </c>
      <c r="H71" s="196">
        <v>160</v>
      </c>
      <c r="I71" s="84"/>
      <c r="J71" s="85">
        <f aca="true" t="shared" si="21" ref="J71:J76">+I71*100/H71</f>
        <v>0</v>
      </c>
      <c r="K71" s="83"/>
      <c r="L71" s="85">
        <f t="shared" si="15"/>
        <v>0</v>
      </c>
      <c r="M71" s="83"/>
    </row>
    <row r="72" spans="1:13" ht="23.25">
      <c r="A72" s="83">
        <v>58</v>
      </c>
      <c r="B72" s="33" t="s">
        <v>59</v>
      </c>
      <c r="C72" s="196">
        <v>5</v>
      </c>
      <c r="D72" s="84"/>
      <c r="E72" s="85">
        <f t="shared" si="20"/>
        <v>0</v>
      </c>
      <c r="F72" s="83"/>
      <c r="G72" s="85">
        <f t="shared" si="14"/>
        <v>0</v>
      </c>
      <c r="H72" s="196">
        <v>240</v>
      </c>
      <c r="I72" s="84"/>
      <c r="J72" s="85">
        <f t="shared" si="21"/>
        <v>0</v>
      </c>
      <c r="K72" s="83"/>
      <c r="L72" s="85">
        <f t="shared" si="15"/>
        <v>0</v>
      </c>
      <c r="M72" s="83"/>
    </row>
    <row r="73" spans="1:13" ht="23.25">
      <c r="A73" s="83">
        <v>59</v>
      </c>
      <c r="B73" s="33" t="s">
        <v>60</v>
      </c>
      <c r="C73" s="196">
        <v>4</v>
      </c>
      <c r="D73" s="84"/>
      <c r="E73" s="85">
        <f t="shared" si="20"/>
        <v>0</v>
      </c>
      <c r="F73" s="83"/>
      <c r="G73" s="85">
        <f t="shared" si="14"/>
        <v>0</v>
      </c>
      <c r="H73" s="196">
        <v>160</v>
      </c>
      <c r="I73" s="84"/>
      <c r="J73" s="85">
        <f t="shared" si="21"/>
        <v>0</v>
      </c>
      <c r="K73" s="83"/>
      <c r="L73" s="85">
        <f t="shared" si="15"/>
        <v>0</v>
      </c>
      <c r="M73" s="83"/>
    </row>
    <row r="74" spans="1:13" ht="23.25">
      <c r="A74" s="83">
        <v>60</v>
      </c>
      <c r="B74" s="33" t="s">
        <v>61</v>
      </c>
      <c r="C74" s="196">
        <v>5</v>
      </c>
      <c r="D74" s="84"/>
      <c r="E74" s="85">
        <f t="shared" si="20"/>
        <v>0</v>
      </c>
      <c r="F74" s="83"/>
      <c r="G74" s="85">
        <f t="shared" si="14"/>
        <v>0</v>
      </c>
      <c r="H74" s="196">
        <v>240</v>
      </c>
      <c r="I74" s="84"/>
      <c r="J74" s="85">
        <f t="shared" si="21"/>
        <v>0</v>
      </c>
      <c r="K74" s="83"/>
      <c r="L74" s="85">
        <f t="shared" si="15"/>
        <v>0</v>
      </c>
      <c r="M74" s="83"/>
    </row>
    <row r="75" spans="1:13" ht="23.25">
      <c r="A75" s="83">
        <v>61</v>
      </c>
      <c r="B75" s="33" t="s">
        <v>62</v>
      </c>
      <c r="C75" s="196">
        <v>1</v>
      </c>
      <c r="D75" s="84"/>
      <c r="E75" s="85">
        <f t="shared" si="20"/>
        <v>0</v>
      </c>
      <c r="F75" s="83"/>
      <c r="G75" s="85">
        <f t="shared" si="14"/>
        <v>0</v>
      </c>
      <c r="H75" s="196">
        <v>40</v>
      </c>
      <c r="I75" s="84"/>
      <c r="J75" s="85">
        <f t="shared" si="21"/>
        <v>0</v>
      </c>
      <c r="K75" s="83"/>
      <c r="L75" s="85">
        <f t="shared" si="15"/>
        <v>0</v>
      </c>
      <c r="M75" s="83"/>
    </row>
    <row r="76" spans="1:13" ht="23.25">
      <c r="A76" s="83">
        <v>62</v>
      </c>
      <c r="B76" s="87" t="s">
        <v>63</v>
      </c>
      <c r="C76" s="198">
        <v>2</v>
      </c>
      <c r="D76" s="88"/>
      <c r="E76" s="89">
        <f t="shared" si="20"/>
        <v>0</v>
      </c>
      <c r="F76" s="83"/>
      <c r="G76" s="85">
        <f t="shared" si="14"/>
        <v>0</v>
      </c>
      <c r="H76" s="198">
        <v>80</v>
      </c>
      <c r="I76" s="88"/>
      <c r="J76" s="89">
        <f t="shared" si="21"/>
        <v>0</v>
      </c>
      <c r="K76" s="83"/>
      <c r="L76" s="85">
        <f t="shared" si="15"/>
        <v>0</v>
      </c>
      <c r="M76" s="83"/>
    </row>
    <row r="77" spans="1:13" ht="24" thickBot="1">
      <c r="A77" s="83">
        <v>63</v>
      </c>
      <c r="B77" s="33" t="s">
        <v>10</v>
      </c>
      <c r="C77" s="199">
        <v>6</v>
      </c>
      <c r="D77" s="84"/>
      <c r="E77" s="85">
        <f>+D77*100/C77</f>
        <v>0</v>
      </c>
      <c r="F77" s="83"/>
      <c r="G77" s="85">
        <f t="shared" si="14"/>
        <v>0</v>
      </c>
      <c r="H77" s="199">
        <v>360</v>
      </c>
      <c r="I77" s="84"/>
      <c r="J77" s="85">
        <f>+I77*100/H77</f>
        <v>0</v>
      </c>
      <c r="K77" s="83"/>
      <c r="L77" s="85">
        <f t="shared" si="15"/>
        <v>0</v>
      </c>
      <c r="M77" s="83"/>
    </row>
    <row r="78" spans="1:13" ht="24" thickBot="1">
      <c r="A78" s="282" t="s">
        <v>104</v>
      </c>
      <c r="B78" s="282"/>
      <c r="C78" s="200">
        <f>SUM(C79:C87)</f>
        <v>50</v>
      </c>
      <c r="D78" s="77">
        <f>SUM(D79:D87)</f>
        <v>0</v>
      </c>
      <c r="E78" s="78">
        <f>+D78*100/C78</f>
        <v>0</v>
      </c>
      <c r="F78" s="77">
        <f>SUM(F79:F87)</f>
        <v>0</v>
      </c>
      <c r="G78" s="78">
        <f aca="true" t="shared" si="22" ref="G78:G87">+F78*100/C78</f>
        <v>0</v>
      </c>
      <c r="H78" s="200">
        <f>SUM(H79:H87)</f>
        <v>2560</v>
      </c>
      <c r="I78" s="77">
        <f>SUM(I79:I87)</f>
        <v>0</v>
      </c>
      <c r="J78" s="78">
        <f>+I78*100/H78</f>
        <v>0</v>
      </c>
      <c r="K78" s="77">
        <f>SUM(K79:K87)</f>
        <v>0</v>
      </c>
      <c r="L78" s="78">
        <f aca="true" t="shared" si="23" ref="L78:L87">+K78*100/H78</f>
        <v>0</v>
      </c>
      <c r="M78" s="96"/>
    </row>
    <row r="79" spans="1:13" ht="23.25">
      <c r="A79" s="91">
        <v>64</v>
      </c>
      <c r="B79" s="92" t="s">
        <v>64</v>
      </c>
      <c r="C79" s="195">
        <v>3</v>
      </c>
      <c r="D79" s="93"/>
      <c r="E79" s="94">
        <f>+D79*100/C79</f>
        <v>0</v>
      </c>
      <c r="F79" s="83"/>
      <c r="G79" s="82">
        <f t="shared" si="22"/>
        <v>0</v>
      </c>
      <c r="H79" s="195">
        <v>160</v>
      </c>
      <c r="I79" s="93"/>
      <c r="J79" s="94">
        <f>+I79*100/H79</f>
        <v>0</v>
      </c>
      <c r="K79" s="83"/>
      <c r="L79" s="82">
        <f t="shared" si="23"/>
        <v>0</v>
      </c>
      <c r="M79" s="83"/>
    </row>
    <row r="80" spans="1:13" ht="23.25">
      <c r="A80" s="83">
        <v>65</v>
      </c>
      <c r="B80" s="33" t="s">
        <v>65</v>
      </c>
      <c r="C80" s="196">
        <v>5</v>
      </c>
      <c r="D80" s="84"/>
      <c r="E80" s="85">
        <f aca="true" t="shared" si="24" ref="E80:E93">+D80*100/C80</f>
        <v>0</v>
      </c>
      <c r="F80" s="83"/>
      <c r="G80" s="85">
        <f t="shared" si="22"/>
        <v>0</v>
      </c>
      <c r="H80" s="196">
        <v>240</v>
      </c>
      <c r="I80" s="84"/>
      <c r="J80" s="85">
        <f aca="true" t="shared" si="25" ref="J80:J93">+I80*100/H80</f>
        <v>0</v>
      </c>
      <c r="K80" s="83"/>
      <c r="L80" s="85">
        <f t="shared" si="23"/>
        <v>0</v>
      </c>
      <c r="M80" s="83"/>
    </row>
    <row r="81" spans="1:13" ht="23.25">
      <c r="A81" s="83">
        <v>66</v>
      </c>
      <c r="B81" s="33" t="s">
        <v>66</v>
      </c>
      <c r="C81" s="196">
        <v>15</v>
      </c>
      <c r="D81" s="84"/>
      <c r="E81" s="85">
        <f t="shared" si="24"/>
        <v>0</v>
      </c>
      <c r="F81" s="83"/>
      <c r="G81" s="85">
        <f t="shared" si="22"/>
        <v>0</v>
      </c>
      <c r="H81" s="196">
        <v>760</v>
      </c>
      <c r="I81" s="84"/>
      <c r="J81" s="85">
        <f t="shared" si="25"/>
        <v>0</v>
      </c>
      <c r="K81" s="83"/>
      <c r="L81" s="85">
        <f t="shared" si="23"/>
        <v>0</v>
      </c>
      <c r="M81" s="83"/>
    </row>
    <row r="82" spans="1:13" ht="23.25">
      <c r="A82" s="83">
        <v>67</v>
      </c>
      <c r="B82" s="33" t="s">
        <v>67</v>
      </c>
      <c r="C82" s="196">
        <v>1</v>
      </c>
      <c r="D82" s="84"/>
      <c r="E82" s="85">
        <f t="shared" si="24"/>
        <v>0</v>
      </c>
      <c r="F82" s="83"/>
      <c r="G82" s="85">
        <f t="shared" si="22"/>
        <v>0</v>
      </c>
      <c r="H82" s="196">
        <v>40</v>
      </c>
      <c r="I82" s="84"/>
      <c r="J82" s="85">
        <f t="shared" si="25"/>
        <v>0</v>
      </c>
      <c r="K82" s="83"/>
      <c r="L82" s="85">
        <f t="shared" si="23"/>
        <v>0</v>
      </c>
      <c r="M82" s="83"/>
    </row>
    <row r="83" spans="1:13" ht="23.25">
      <c r="A83" s="83">
        <v>68</v>
      </c>
      <c r="B83" s="33" t="s">
        <v>68</v>
      </c>
      <c r="C83" s="196">
        <v>2</v>
      </c>
      <c r="D83" s="84"/>
      <c r="E83" s="85">
        <f t="shared" si="24"/>
        <v>0</v>
      </c>
      <c r="F83" s="83"/>
      <c r="G83" s="85">
        <f t="shared" si="22"/>
        <v>0</v>
      </c>
      <c r="H83" s="196">
        <v>80</v>
      </c>
      <c r="I83" s="84"/>
      <c r="J83" s="85">
        <f t="shared" si="25"/>
        <v>0</v>
      </c>
      <c r="K83" s="83"/>
      <c r="L83" s="85">
        <f t="shared" si="23"/>
        <v>0</v>
      </c>
      <c r="M83" s="83"/>
    </row>
    <row r="84" spans="1:13" ht="23.25">
      <c r="A84" s="83">
        <v>69</v>
      </c>
      <c r="B84" s="33" t="s">
        <v>69</v>
      </c>
      <c r="C84" s="196">
        <v>8</v>
      </c>
      <c r="D84" s="84"/>
      <c r="E84" s="85">
        <f t="shared" si="24"/>
        <v>0</v>
      </c>
      <c r="F84" s="83"/>
      <c r="G84" s="85">
        <f t="shared" si="22"/>
        <v>0</v>
      </c>
      <c r="H84" s="196">
        <v>440</v>
      </c>
      <c r="I84" s="84"/>
      <c r="J84" s="85">
        <f t="shared" si="25"/>
        <v>0</v>
      </c>
      <c r="K84" s="83"/>
      <c r="L84" s="85">
        <f t="shared" si="23"/>
        <v>0</v>
      </c>
      <c r="M84" s="83"/>
    </row>
    <row r="85" spans="1:13" ht="23.25">
      <c r="A85" s="83">
        <v>70</v>
      </c>
      <c r="B85" s="33" t="s">
        <v>70</v>
      </c>
      <c r="C85" s="196">
        <v>2</v>
      </c>
      <c r="D85" s="84"/>
      <c r="E85" s="85">
        <f t="shared" si="24"/>
        <v>0</v>
      </c>
      <c r="F85" s="83"/>
      <c r="G85" s="85">
        <f t="shared" si="22"/>
        <v>0</v>
      </c>
      <c r="H85" s="196">
        <v>120</v>
      </c>
      <c r="I85" s="84"/>
      <c r="J85" s="85">
        <f t="shared" si="25"/>
        <v>0</v>
      </c>
      <c r="K85" s="83"/>
      <c r="L85" s="85">
        <f t="shared" si="23"/>
        <v>0</v>
      </c>
      <c r="M85" s="83"/>
    </row>
    <row r="86" spans="1:13" ht="23.25">
      <c r="A86" s="83">
        <v>71</v>
      </c>
      <c r="B86" s="33" t="s">
        <v>71</v>
      </c>
      <c r="C86" s="196">
        <v>6</v>
      </c>
      <c r="D86" s="84"/>
      <c r="E86" s="85">
        <f t="shared" si="24"/>
        <v>0</v>
      </c>
      <c r="F86" s="83"/>
      <c r="G86" s="85">
        <f t="shared" si="22"/>
        <v>0</v>
      </c>
      <c r="H86" s="196">
        <v>320</v>
      </c>
      <c r="I86" s="84"/>
      <c r="J86" s="85">
        <f t="shared" si="25"/>
        <v>0</v>
      </c>
      <c r="K86" s="83"/>
      <c r="L86" s="85">
        <f t="shared" si="23"/>
        <v>0</v>
      </c>
      <c r="M86" s="83"/>
    </row>
    <row r="87" spans="1:13" ht="24" thickBot="1">
      <c r="A87" s="83">
        <v>72</v>
      </c>
      <c r="B87" s="33" t="s">
        <v>74</v>
      </c>
      <c r="C87" s="201">
        <v>8</v>
      </c>
      <c r="D87" s="84"/>
      <c r="E87" s="85">
        <f t="shared" si="24"/>
        <v>0</v>
      </c>
      <c r="F87" s="83"/>
      <c r="G87" s="85">
        <f t="shared" si="22"/>
        <v>0</v>
      </c>
      <c r="H87" s="201">
        <v>400</v>
      </c>
      <c r="I87" s="84"/>
      <c r="J87" s="85">
        <f t="shared" si="25"/>
        <v>0</v>
      </c>
      <c r="K87" s="83"/>
      <c r="L87" s="85">
        <f t="shared" si="23"/>
        <v>0</v>
      </c>
      <c r="M87" s="83"/>
    </row>
    <row r="88" spans="1:13" ht="24" thickBot="1">
      <c r="A88" s="282" t="s">
        <v>105</v>
      </c>
      <c r="B88" s="282"/>
      <c r="C88" s="200">
        <f>SUM(C89:C93)</f>
        <v>22</v>
      </c>
      <c r="D88" s="77">
        <f>SUM(D93:D93)</f>
        <v>0</v>
      </c>
      <c r="E88" s="78">
        <f t="shared" si="24"/>
        <v>0</v>
      </c>
      <c r="F88" s="77">
        <f>SUM(F93:F93)</f>
        <v>0</v>
      </c>
      <c r="G88" s="78">
        <f>+F86*100/C86</f>
        <v>0</v>
      </c>
      <c r="H88" s="200">
        <f>SUM(H89:H93)</f>
        <v>1160</v>
      </c>
      <c r="I88" s="77">
        <f>SUM(I93:I93)</f>
        <v>0</v>
      </c>
      <c r="J88" s="78">
        <f t="shared" si="25"/>
        <v>0</v>
      </c>
      <c r="K88" s="77">
        <f>SUM(K93:K93)</f>
        <v>0</v>
      </c>
      <c r="L88" s="78">
        <f>+K86*100/H86</f>
        <v>0</v>
      </c>
      <c r="M88" s="96"/>
    </row>
    <row r="89" spans="1:13" ht="23.25">
      <c r="A89" s="171" t="s">
        <v>131</v>
      </c>
      <c r="B89" s="161" t="s">
        <v>134</v>
      </c>
      <c r="C89" s="195">
        <v>4</v>
      </c>
      <c r="D89" s="81"/>
      <c r="E89" s="94">
        <f t="shared" si="24"/>
        <v>0</v>
      </c>
      <c r="F89" s="83"/>
      <c r="G89" s="82">
        <f>+F89*100/C89</f>
        <v>0</v>
      </c>
      <c r="H89" s="195">
        <v>440</v>
      </c>
      <c r="I89" s="81"/>
      <c r="J89" s="94">
        <f t="shared" si="25"/>
        <v>0</v>
      </c>
      <c r="K89" s="83"/>
      <c r="L89" s="82">
        <f>+K89*100/H89</f>
        <v>0</v>
      </c>
      <c r="M89" s="83"/>
    </row>
    <row r="90" spans="1:13" ht="23.25">
      <c r="A90" s="172" t="s">
        <v>132</v>
      </c>
      <c r="B90" s="161" t="s">
        <v>135</v>
      </c>
      <c r="C90" s="196">
        <v>4</v>
      </c>
      <c r="D90" s="84"/>
      <c r="E90" s="85">
        <f t="shared" si="24"/>
        <v>0</v>
      </c>
      <c r="F90" s="83"/>
      <c r="G90" s="85">
        <f>+F90*100/C90</f>
        <v>0</v>
      </c>
      <c r="H90" s="196">
        <v>200</v>
      </c>
      <c r="I90" s="84"/>
      <c r="J90" s="85">
        <f t="shared" si="25"/>
        <v>0</v>
      </c>
      <c r="K90" s="83"/>
      <c r="L90" s="85">
        <f>+K90*100/H90</f>
        <v>0</v>
      </c>
      <c r="M90" s="83"/>
    </row>
    <row r="91" spans="1:13" ht="23.25">
      <c r="A91" s="172" t="s">
        <v>133</v>
      </c>
      <c r="B91" s="161" t="s">
        <v>136</v>
      </c>
      <c r="C91" s="196">
        <v>4</v>
      </c>
      <c r="D91" s="84"/>
      <c r="E91" s="85">
        <f t="shared" si="24"/>
        <v>0</v>
      </c>
      <c r="F91" s="83"/>
      <c r="G91" s="85">
        <f>+F91*100/C91</f>
        <v>0</v>
      </c>
      <c r="H91" s="196">
        <v>200</v>
      </c>
      <c r="I91" s="84"/>
      <c r="J91" s="85">
        <f t="shared" si="25"/>
        <v>0</v>
      </c>
      <c r="K91" s="83"/>
      <c r="L91" s="85">
        <f>+K91*100/H91</f>
        <v>0</v>
      </c>
      <c r="M91" s="83"/>
    </row>
    <row r="92" spans="1:13" ht="23.25">
      <c r="A92" s="172" t="s">
        <v>137</v>
      </c>
      <c r="B92" s="162" t="s">
        <v>138</v>
      </c>
      <c r="C92" s="196">
        <v>8</v>
      </c>
      <c r="D92" s="84"/>
      <c r="E92" s="85">
        <f t="shared" si="24"/>
        <v>0</v>
      </c>
      <c r="F92" s="83"/>
      <c r="G92" s="85">
        <f>+F92*100/C92</f>
        <v>0</v>
      </c>
      <c r="H92" s="196">
        <v>200</v>
      </c>
      <c r="I92" s="84"/>
      <c r="J92" s="85">
        <f t="shared" si="25"/>
        <v>0</v>
      </c>
      <c r="K92" s="83"/>
      <c r="L92" s="85">
        <f>+K92*100/H92</f>
        <v>0</v>
      </c>
      <c r="M92" s="173"/>
    </row>
    <row r="93" spans="1:13" ht="24" thickBot="1">
      <c r="A93" s="169">
        <v>77</v>
      </c>
      <c r="B93" s="170" t="s">
        <v>77</v>
      </c>
      <c r="C93" s="197">
        <v>2</v>
      </c>
      <c r="D93" s="167"/>
      <c r="E93" s="168">
        <f t="shared" si="24"/>
        <v>0</v>
      </c>
      <c r="F93" s="169"/>
      <c r="G93" s="168">
        <f>+F87*100/C87</f>
        <v>0</v>
      </c>
      <c r="H93" s="197">
        <v>120</v>
      </c>
      <c r="I93" s="167"/>
      <c r="J93" s="168">
        <f t="shared" si="25"/>
        <v>0</v>
      </c>
      <c r="K93" s="169"/>
      <c r="L93" s="168">
        <f>+K87*100/H87</f>
        <v>0</v>
      </c>
      <c r="M93" s="169"/>
    </row>
    <row r="94" spans="2:11" ht="21">
      <c r="B94" s="50"/>
      <c r="C94" s="51" t="s">
        <v>110</v>
      </c>
      <c r="D94" s="189" t="s">
        <v>111</v>
      </c>
      <c r="F94" s="189" t="s">
        <v>111</v>
      </c>
      <c r="H94" s="51" t="s">
        <v>110</v>
      </c>
      <c r="I94" s="175" t="s">
        <v>111</v>
      </c>
      <c r="K94" s="175" t="s">
        <v>111</v>
      </c>
    </row>
    <row r="95" spans="1:11" ht="21">
      <c r="A95" s="31"/>
      <c r="B95" s="54"/>
      <c r="C95" s="51" t="s">
        <v>112</v>
      </c>
      <c r="D95" s="189" t="s">
        <v>113</v>
      </c>
      <c r="F95" s="189" t="s">
        <v>113</v>
      </c>
      <c r="H95" s="51" t="s">
        <v>112</v>
      </c>
      <c r="I95" s="175" t="s">
        <v>113</v>
      </c>
      <c r="K95" s="175" t="s">
        <v>113</v>
      </c>
    </row>
    <row r="96" spans="2:11" ht="21">
      <c r="B96" s="50"/>
      <c r="C96" s="51" t="s">
        <v>114</v>
      </c>
      <c r="D96" s="189" t="s">
        <v>115</v>
      </c>
      <c r="F96" s="189" t="s">
        <v>115</v>
      </c>
      <c r="H96" s="51" t="s">
        <v>114</v>
      </c>
      <c r="I96" s="175" t="s">
        <v>115</v>
      </c>
      <c r="K96" s="175" t="s">
        <v>115</v>
      </c>
    </row>
    <row r="97" spans="2:11" ht="21">
      <c r="B97" s="50"/>
      <c r="C97" s="51" t="s">
        <v>116</v>
      </c>
      <c r="D97" s="189" t="s">
        <v>117</v>
      </c>
      <c r="F97" s="189" t="s">
        <v>117</v>
      </c>
      <c r="H97" s="51" t="s">
        <v>116</v>
      </c>
      <c r="I97" s="175" t="s">
        <v>117</v>
      </c>
      <c r="K97" s="175" t="s">
        <v>117</v>
      </c>
    </row>
    <row r="98" spans="2:11" ht="21">
      <c r="B98" s="50"/>
      <c r="C98" s="51" t="s">
        <v>118</v>
      </c>
      <c r="D98" s="189" t="s">
        <v>119</v>
      </c>
      <c r="F98" s="189" t="s">
        <v>119</v>
      </c>
      <c r="H98" s="51" t="s">
        <v>118</v>
      </c>
      <c r="I98" s="175" t="s">
        <v>119</v>
      </c>
      <c r="K98" s="175" t="s">
        <v>119</v>
      </c>
    </row>
    <row r="99" spans="2:12" ht="21">
      <c r="B99" s="102"/>
      <c r="C99" s="103"/>
      <c r="D99" s="103"/>
      <c r="E99" s="104"/>
      <c r="F99" s="103"/>
      <c r="G99" s="104"/>
      <c r="H99" s="103"/>
      <c r="I99" s="103"/>
      <c r="J99" s="104"/>
      <c r="K99" s="103"/>
      <c r="L99" s="104"/>
    </row>
  </sheetData>
  <sheetProtection/>
  <mergeCells count="17">
    <mergeCell ref="A1:N1"/>
    <mergeCell ref="A2:N2"/>
    <mergeCell ref="A3:N3"/>
    <mergeCell ref="A5:B6"/>
    <mergeCell ref="A7:B7"/>
    <mergeCell ref="C5:G5"/>
    <mergeCell ref="H5:L5"/>
    <mergeCell ref="M5:M8"/>
    <mergeCell ref="A69:B69"/>
    <mergeCell ref="A78:B78"/>
    <mergeCell ref="A88:B88"/>
    <mergeCell ref="A8:B8"/>
    <mergeCell ref="A18:B18"/>
    <mergeCell ref="A28:B28"/>
    <mergeCell ref="A37:B37"/>
    <mergeCell ref="A50:B50"/>
    <mergeCell ref="A59:B59"/>
  </mergeCells>
  <hyperlinks>
    <hyperlink ref="A104" location="ฟาร์มสาธิต!สสอ._2" display="สสอ. 2"/>
    <hyperlink ref="A188" location="ฟาร์มสาธิต!สสอ.3" display="สสอ.3"/>
    <hyperlink ref="A409" location="ฟาร์มสาธิต!สสอ._4" display="สสอ. 4"/>
    <hyperlink ref="A586" location="ฟาร์มสาธิต!สสอ._5" display="สสอ. 5"/>
    <hyperlink ref="A748" location="ฟาร์มสาธิต!สสอ._6" display="สสอ. 6"/>
    <hyperlink ref="A901" location="ฟาร์มสาธิต!สสอ._8" display="สสอ. 8"/>
    <hyperlink ref="A1012" location="ฟาร์มสาธิต!สสอ.9" display="สสอ.9"/>
  </hyperlinks>
  <printOptions horizontalCentered="1"/>
  <pageMargins left="0.16" right="0.15" top="0.61" bottom="0.45" header="0.3" footer="0.16"/>
  <pageSetup horizontalDpi="600" verticalDpi="600" orientation="portrait" paperSize="9" scale="56" r:id="rId1"/>
  <headerFooter>
    <oddHeader>&amp;L&amp;D&amp;C&amp;"Tahoma,Bold"&amp;18ตัวชี้วัดย่อยที่ 3&amp;R&amp;"Tahoma,Bold"&amp;14Smart farmer</oddHeader>
  </headerFooter>
  <rowBreaks count="1" manualBreakCount="1">
    <brk id="4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96"/>
  <sheetViews>
    <sheetView zoomScale="80" zoomScaleNormal="8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" sqref="H5:H7"/>
    </sheetView>
  </sheetViews>
  <sheetFormatPr defaultColWidth="9.140625" defaultRowHeight="15"/>
  <cols>
    <col min="1" max="1" width="3.421875" style="18" customWidth="1"/>
    <col min="2" max="2" width="15.421875" style="267" bestFit="1" customWidth="1"/>
    <col min="3" max="3" width="19.28125" style="129" customWidth="1"/>
    <col min="4" max="4" width="17.00390625" style="129" customWidth="1"/>
    <col min="5" max="5" width="21.00390625" style="129" customWidth="1"/>
    <col min="6" max="6" width="17.421875" style="129" customWidth="1"/>
    <col min="7" max="7" width="3.8515625" style="139" hidden="1" customWidth="1"/>
    <col min="8" max="8" width="24.140625" style="115" customWidth="1"/>
    <col min="9" max="9" width="28.421875" style="9" customWidth="1"/>
    <col min="10" max="16384" width="9.140625" style="9" customWidth="1"/>
  </cols>
  <sheetData>
    <row r="1" spans="1:8" s="18" customFormat="1" ht="23.25">
      <c r="A1" s="278" t="s">
        <v>139</v>
      </c>
      <c r="B1" s="278"/>
      <c r="C1" s="278"/>
      <c r="D1" s="278"/>
      <c r="E1" s="278"/>
      <c r="F1" s="278"/>
      <c r="G1" s="278"/>
      <c r="H1" s="278"/>
    </row>
    <row r="2" spans="1:8" s="182" customFormat="1" ht="23.25">
      <c r="A2" s="330" t="s">
        <v>81</v>
      </c>
      <c r="B2" s="330"/>
      <c r="C2" s="330"/>
      <c r="D2" s="330"/>
      <c r="E2" s="330"/>
      <c r="F2" s="330"/>
      <c r="G2" s="330"/>
      <c r="H2" s="330"/>
    </row>
    <row r="3" spans="1:8" s="18" customFormat="1" ht="23.25">
      <c r="A3" s="278" t="s">
        <v>95</v>
      </c>
      <c r="B3" s="278"/>
      <c r="C3" s="278"/>
      <c r="D3" s="278"/>
      <c r="E3" s="278"/>
      <c r="F3" s="278"/>
      <c r="G3" s="278"/>
      <c r="H3" s="278"/>
    </row>
    <row r="4" spans="1:8" s="18" customFormat="1" ht="5.25" customHeight="1">
      <c r="A4" s="331"/>
      <c r="B4" s="331"/>
      <c r="C4" s="331"/>
      <c r="D4" s="331"/>
      <c r="E4" s="331"/>
      <c r="F4" s="331"/>
      <c r="G4" s="331"/>
      <c r="H4" s="331"/>
    </row>
    <row r="5" spans="1:8" s="18" customFormat="1" ht="21.75" customHeight="1">
      <c r="A5" s="326" t="s">
        <v>80</v>
      </c>
      <c r="B5" s="327" t="s">
        <v>91</v>
      </c>
      <c r="C5" s="250" t="s">
        <v>92</v>
      </c>
      <c r="D5" s="183" t="s">
        <v>93</v>
      </c>
      <c r="E5" s="183" t="s">
        <v>149</v>
      </c>
      <c r="F5" s="183" t="s">
        <v>150</v>
      </c>
      <c r="G5" s="183" t="s">
        <v>150</v>
      </c>
      <c r="H5" s="332" t="s">
        <v>177</v>
      </c>
    </row>
    <row r="6" spans="1:8" s="18" customFormat="1" ht="71.25" customHeight="1">
      <c r="A6" s="326"/>
      <c r="B6" s="327"/>
      <c r="C6" s="322" t="s">
        <v>144</v>
      </c>
      <c r="D6" s="326" t="s">
        <v>146</v>
      </c>
      <c r="E6" s="328" t="s">
        <v>148</v>
      </c>
      <c r="F6" s="328" t="s">
        <v>178</v>
      </c>
      <c r="G6" s="328" t="s">
        <v>148</v>
      </c>
      <c r="H6" s="333"/>
    </row>
    <row r="7" spans="1:8" s="18" customFormat="1" ht="35.25" customHeight="1">
      <c r="A7" s="326"/>
      <c r="B7" s="327"/>
      <c r="C7" s="323"/>
      <c r="D7" s="326"/>
      <c r="E7" s="329"/>
      <c r="F7" s="329"/>
      <c r="G7" s="329"/>
      <c r="H7" s="334"/>
    </row>
    <row r="8" spans="1:8" s="18" customFormat="1" ht="31.5" customHeight="1" thickBot="1">
      <c r="A8" s="328"/>
      <c r="B8" s="327"/>
      <c r="C8" s="253" t="s">
        <v>2</v>
      </c>
      <c r="D8" s="253" t="s">
        <v>2</v>
      </c>
      <c r="E8" s="253" t="s">
        <v>2</v>
      </c>
      <c r="F8" s="253" t="s">
        <v>2</v>
      </c>
      <c r="G8" s="135"/>
      <c r="H8" s="252" t="s">
        <v>129</v>
      </c>
    </row>
    <row r="9" spans="1:8" ht="21.75" customHeight="1" thickBot="1" thickTop="1">
      <c r="A9" s="324" t="s">
        <v>120</v>
      </c>
      <c r="B9" s="324"/>
      <c r="C9" s="132"/>
      <c r="D9" s="132"/>
      <c r="E9" s="132"/>
      <c r="F9" s="132"/>
      <c r="G9" s="136">
        <f>+F9+E9+D9+C9</f>
        <v>0</v>
      </c>
      <c r="H9" s="133">
        <f>+G9/4</f>
        <v>0</v>
      </c>
    </row>
    <row r="10" spans="1:9" ht="21.75" customHeight="1" thickBot="1" thickTop="1">
      <c r="A10" s="255">
        <v>1</v>
      </c>
      <c r="B10" s="256" t="s">
        <v>3</v>
      </c>
      <c r="C10" s="125"/>
      <c r="D10" s="125"/>
      <c r="E10" s="125"/>
      <c r="F10" s="125"/>
      <c r="G10" s="136">
        <f aca="true" t="shared" si="0" ref="G10:G73">+F10+E10+D10+C10</f>
        <v>0</v>
      </c>
      <c r="H10" s="134">
        <f>+G10/4</f>
        <v>0</v>
      </c>
      <c r="I10" s="122"/>
    </row>
    <row r="11" spans="1:9" ht="21.75" customHeight="1" thickBot="1" thickTop="1">
      <c r="A11" s="257">
        <v>2</v>
      </c>
      <c r="B11" s="258" t="s">
        <v>4</v>
      </c>
      <c r="C11" s="123"/>
      <c r="D11" s="123"/>
      <c r="E11" s="123"/>
      <c r="F11" s="123"/>
      <c r="G11" s="136">
        <f t="shared" si="0"/>
        <v>0</v>
      </c>
      <c r="H11" s="124">
        <f>+G11/4</f>
        <v>0</v>
      </c>
      <c r="I11" s="122"/>
    </row>
    <row r="12" spans="1:9" ht="21.75" customHeight="1" thickBot="1" thickTop="1">
      <c r="A12" s="257">
        <v>3</v>
      </c>
      <c r="B12" s="258" t="s">
        <v>5</v>
      </c>
      <c r="C12" s="123"/>
      <c r="D12" s="123"/>
      <c r="E12" s="123"/>
      <c r="F12" s="123"/>
      <c r="G12" s="136">
        <f t="shared" si="0"/>
        <v>0</v>
      </c>
      <c r="H12" s="124">
        <f aca="true" t="shared" si="1" ref="H12:H18">+G12/4</f>
        <v>0</v>
      </c>
      <c r="I12" s="122"/>
    </row>
    <row r="13" spans="1:8" ht="21.75" customHeight="1" thickBot="1" thickTop="1">
      <c r="A13" s="257">
        <v>4</v>
      </c>
      <c r="B13" s="258" t="s">
        <v>6</v>
      </c>
      <c r="C13" s="123"/>
      <c r="D13" s="123"/>
      <c r="E13" s="123"/>
      <c r="F13" s="123"/>
      <c r="G13" s="136">
        <f t="shared" si="0"/>
        <v>0</v>
      </c>
      <c r="H13" s="124">
        <f t="shared" si="1"/>
        <v>0</v>
      </c>
    </row>
    <row r="14" spans="1:8" ht="21.75" customHeight="1" thickBot="1" thickTop="1">
      <c r="A14" s="257">
        <v>5</v>
      </c>
      <c r="B14" s="258" t="s">
        <v>7</v>
      </c>
      <c r="C14" s="123"/>
      <c r="D14" s="123"/>
      <c r="E14" s="123"/>
      <c r="F14" s="123"/>
      <c r="G14" s="136">
        <f t="shared" si="0"/>
        <v>0</v>
      </c>
      <c r="H14" s="124">
        <f t="shared" si="1"/>
        <v>0</v>
      </c>
    </row>
    <row r="15" spans="1:8" ht="21.75" customHeight="1" thickBot="1" thickTop="1">
      <c r="A15" s="257">
        <v>6</v>
      </c>
      <c r="B15" s="258" t="s">
        <v>8</v>
      </c>
      <c r="C15" s="123"/>
      <c r="D15" s="123"/>
      <c r="E15" s="123"/>
      <c r="F15" s="123"/>
      <c r="G15" s="136">
        <f t="shared" si="0"/>
        <v>0</v>
      </c>
      <c r="H15" s="124">
        <f t="shared" si="1"/>
        <v>0</v>
      </c>
    </row>
    <row r="16" spans="1:8" ht="21.75" customHeight="1" thickBot="1" thickTop="1">
      <c r="A16" s="257">
        <v>7</v>
      </c>
      <c r="B16" s="258" t="s">
        <v>9</v>
      </c>
      <c r="C16" s="123"/>
      <c r="D16" s="123"/>
      <c r="E16" s="123"/>
      <c r="F16" s="123"/>
      <c r="G16" s="136">
        <f t="shared" si="0"/>
        <v>0</v>
      </c>
      <c r="H16" s="124">
        <f t="shared" si="1"/>
        <v>0</v>
      </c>
    </row>
    <row r="17" spans="1:8" ht="21.75" customHeight="1" thickBot="1" thickTop="1">
      <c r="A17" s="257">
        <v>8</v>
      </c>
      <c r="B17" s="258" t="s">
        <v>78</v>
      </c>
      <c r="C17" s="123"/>
      <c r="D17" s="123"/>
      <c r="E17" s="123"/>
      <c r="F17" s="123"/>
      <c r="G17" s="136">
        <f t="shared" si="0"/>
        <v>0</v>
      </c>
      <c r="H17" s="124">
        <f t="shared" si="1"/>
        <v>0</v>
      </c>
    </row>
    <row r="18" spans="1:8" ht="21.75" customHeight="1" thickBot="1" thickTop="1">
      <c r="A18" s="257">
        <v>9</v>
      </c>
      <c r="B18" s="259" t="s">
        <v>11</v>
      </c>
      <c r="C18" s="126"/>
      <c r="D18" s="126"/>
      <c r="E18" s="126"/>
      <c r="F18" s="126"/>
      <c r="G18" s="136">
        <f t="shared" si="0"/>
        <v>0</v>
      </c>
      <c r="H18" s="124">
        <f t="shared" si="1"/>
        <v>0</v>
      </c>
    </row>
    <row r="19" spans="1:8" s="10" customFormat="1" ht="21.75" customHeight="1" thickBot="1" thickTop="1">
      <c r="A19" s="325" t="s">
        <v>121</v>
      </c>
      <c r="B19" s="325"/>
      <c r="C19" s="131"/>
      <c r="D19" s="132"/>
      <c r="E19" s="132"/>
      <c r="F19" s="132"/>
      <c r="G19" s="136">
        <f t="shared" si="0"/>
        <v>0</v>
      </c>
      <c r="H19" s="133">
        <f>+G19/4</f>
        <v>0</v>
      </c>
    </row>
    <row r="20" spans="1:8" ht="21.75" customHeight="1" thickBot="1" thickTop="1">
      <c r="A20" s="255">
        <v>10</v>
      </c>
      <c r="B20" s="256" t="s">
        <v>12</v>
      </c>
      <c r="C20" s="125"/>
      <c r="D20" s="125"/>
      <c r="E20" s="125"/>
      <c r="F20" s="125"/>
      <c r="G20" s="136">
        <f t="shared" si="0"/>
        <v>0</v>
      </c>
      <c r="H20" s="134">
        <f>+G20/4</f>
        <v>0</v>
      </c>
    </row>
    <row r="21" spans="1:8" ht="21.75" customHeight="1" thickBot="1" thickTop="1">
      <c r="A21" s="257">
        <v>11</v>
      </c>
      <c r="B21" s="258" t="s">
        <v>13</v>
      </c>
      <c r="C21" s="123"/>
      <c r="D21" s="123"/>
      <c r="E21" s="123"/>
      <c r="F21" s="123"/>
      <c r="G21" s="136">
        <f t="shared" si="0"/>
        <v>0</v>
      </c>
      <c r="H21" s="124">
        <f>+G21/4</f>
        <v>0</v>
      </c>
    </row>
    <row r="22" spans="1:8" ht="21.75" customHeight="1" thickBot="1" thickTop="1">
      <c r="A22" s="257">
        <v>12</v>
      </c>
      <c r="B22" s="258" t="s">
        <v>14</v>
      </c>
      <c r="C22" s="123"/>
      <c r="D22" s="123"/>
      <c r="E22" s="123"/>
      <c r="F22" s="123"/>
      <c r="G22" s="136">
        <f t="shared" si="0"/>
        <v>0</v>
      </c>
      <c r="H22" s="124">
        <f aca="true" t="shared" si="2" ref="H22:H28">+G22/4</f>
        <v>0</v>
      </c>
    </row>
    <row r="23" spans="1:8" ht="21.75" customHeight="1" thickBot="1" thickTop="1">
      <c r="A23" s="257">
        <v>13</v>
      </c>
      <c r="B23" s="258" t="s">
        <v>15</v>
      </c>
      <c r="C23" s="123"/>
      <c r="D23" s="123"/>
      <c r="E23" s="123"/>
      <c r="F23" s="123"/>
      <c r="G23" s="136">
        <f t="shared" si="0"/>
        <v>0</v>
      </c>
      <c r="H23" s="124">
        <f t="shared" si="2"/>
        <v>0</v>
      </c>
    </row>
    <row r="24" spans="1:8" ht="21.75" customHeight="1" thickBot="1" thickTop="1">
      <c r="A24" s="257">
        <v>14</v>
      </c>
      <c r="B24" s="258" t="s">
        <v>16</v>
      </c>
      <c r="C24" s="123"/>
      <c r="D24" s="123"/>
      <c r="E24" s="123"/>
      <c r="F24" s="123"/>
      <c r="G24" s="136">
        <f t="shared" si="0"/>
        <v>0</v>
      </c>
      <c r="H24" s="124">
        <f t="shared" si="2"/>
        <v>0</v>
      </c>
    </row>
    <row r="25" spans="1:8" ht="21.75" customHeight="1" thickBot="1" thickTop="1">
      <c r="A25" s="257">
        <v>15</v>
      </c>
      <c r="B25" s="258" t="s">
        <v>17</v>
      </c>
      <c r="C25" s="123"/>
      <c r="D25" s="123"/>
      <c r="E25" s="123"/>
      <c r="F25" s="123"/>
      <c r="G25" s="136">
        <f t="shared" si="0"/>
        <v>0</v>
      </c>
      <c r="H25" s="124">
        <f t="shared" si="2"/>
        <v>0</v>
      </c>
    </row>
    <row r="26" spans="1:8" ht="21.75" customHeight="1" thickBot="1" thickTop="1">
      <c r="A26" s="257">
        <v>16</v>
      </c>
      <c r="B26" s="258" t="s">
        <v>18</v>
      </c>
      <c r="C26" s="123"/>
      <c r="D26" s="123"/>
      <c r="E26" s="123"/>
      <c r="F26" s="123"/>
      <c r="G26" s="136">
        <f t="shared" si="0"/>
        <v>0</v>
      </c>
      <c r="H26" s="124">
        <f t="shared" si="2"/>
        <v>0</v>
      </c>
    </row>
    <row r="27" spans="1:8" ht="21.75" customHeight="1" thickBot="1" thickTop="1">
      <c r="A27" s="257">
        <v>17</v>
      </c>
      <c r="B27" s="260" t="s">
        <v>19</v>
      </c>
      <c r="C27" s="123"/>
      <c r="D27" s="123"/>
      <c r="E27" s="123"/>
      <c r="F27" s="123"/>
      <c r="G27" s="136">
        <f t="shared" si="0"/>
        <v>0</v>
      </c>
      <c r="H27" s="124">
        <f t="shared" si="2"/>
        <v>0</v>
      </c>
    </row>
    <row r="28" spans="1:8" ht="21.75" customHeight="1" thickBot="1" thickTop="1">
      <c r="A28" s="257">
        <v>18</v>
      </c>
      <c r="B28" s="259" t="s">
        <v>20</v>
      </c>
      <c r="C28" s="126"/>
      <c r="D28" s="126"/>
      <c r="E28" s="126"/>
      <c r="F28" s="126"/>
      <c r="G28" s="136">
        <f t="shared" si="0"/>
        <v>0</v>
      </c>
      <c r="H28" s="124">
        <f t="shared" si="2"/>
        <v>0</v>
      </c>
    </row>
    <row r="29" spans="1:8" s="10" customFormat="1" ht="21.75" customHeight="1" thickBot="1" thickTop="1">
      <c r="A29" s="324" t="s">
        <v>122</v>
      </c>
      <c r="B29" s="324"/>
      <c r="C29" s="132"/>
      <c r="D29" s="132"/>
      <c r="E29" s="132"/>
      <c r="F29" s="132"/>
      <c r="G29" s="136">
        <f t="shared" si="0"/>
        <v>0</v>
      </c>
      <c r="H29" s="133">
        <f>+G29/4</f>
        <v>0</v>
      </c>
    </row>
    <row r="30" spans="1:8" ht="21.75" customHeight="1" thickBot="1" thickTop="1">
      <c r="A30" s="255">
        <v>19</v>
      </c>
      <c r="B30" s="256" t="s">
        <v>21</v>
      </c>
      <c r="C30" s="125"/>
      <c r="D30" s="125"/>
      <c r="E30" s="125"/>
      <c r="F30" s="125"/>
      <c r="G30" s="136">
        <f t="shared" si="0"/>
        <v>0</v>
      </c>
      <c r="H30" s="134">
        <f>+G30/4</f>
        <v>0</v>
      </c>
    </row>
    <row r="31" spans="1:8" ht="21.75" customHeight="1" thickBot="1" thickTop="1">
      <c r="A31" s="257">
        <v>20</v>
      </c>
      <c r="B31" s="258" t="s">
        <v>22</v>
      </c>
      <c r="C31" s="123"/>
      <c r="D31" s="123"/>
      <c r="E31" s="123"/>
      <c r="F31" s="123"/>
      <c r="G31" s="136">
        <f t="shared" si="0"/>
        <v>0</v>
      </c>
      <c r="H31" s="124">
        <f>+G31/4</f>
        <v>0</v>
      </c>
    </row>
    <row r="32" spans="1:8" ht="21.75" customHeight="1" thickBot="1" thickTop="1">
      <c r="A32" s="257">
        <v>21</v>
      </c>
      <c r="B32" s="258" t="s">
        <v>23</v>
      </c>
      <c r="C32" s="123"/>
      <c r="D32" s="123"/>
      <c r="E32" s="123"/>
      <c r="F32" s="123"/>
      <c r="G32" s="136">
        <f t="shared" si="0"/>
        <v>0</v>
      </c>
      <c r="H32" s="124">
        <f aca="true" t="shared" si="3" ref="H32:H37">+G32/4</f>
        <v>0</v>
      </c>
    </row>
    <row r="33" spans="1:8" ht="21.75" customHeight="1" thickBot="1" thickTop="1">
      <c r="A33" s="257">
        <v>22</v>
      </c>
      <c r="B33" s="258" t="s">
        <v>24</v>
      </c>
      <c r="C33" s="123"/>
      <c r="D33" s="123"/>
      <c r="E33" s="123"/>
      <c r="F33" s="123"/>
      <c r="G33" s="136">
        <f t="shared" si="0"/>
        <v>0</v>
      </c>
      <c r="H33" s="124">
        <f t="shared" si="3"/>
        <v>0</v>
      </c>
    </row>
    <row r="34" spans="1:8" ht="21.75" customHeight="1" thickBot="1" thickTop="1">
      <c r="A34" s="257">
        <v>23</v>
      </c>
      <c r="B34" s="258" t="s">
        <v>25</v>
      </c>
      <c r="C34" s="123"/>
      <c r="D34" s="123"/>
      <c r="E34" s="123"/>
      <c r="F34" s="123"/>
      <c r="G34" s="136">
        <f t="shared" si="0"/>
        <v>0</v>
      </c>
      <c r="H34" s="124">
        <f t="shared" si="3"/>
        <v>0</v>
      </c>
    </row>
    <row r="35" spans="1:8" ht="21.75" customHeight="1" thickBot="1" thickTop="1">
      <c r="A35" s="257">
        <v>24</v>
      </c>
      <c r="B35" s="258" t="s">
        <v>26</v>
      </c>
      <c r="C35" s="123"/>
      <c r="D35" s="123"/>
      <c r="E35" s="123"/>
      <c r="F35" s="123"/>
      <c r="G35" s="136">
        <f t="shared" si="0"/>
        <v>0</v>
      </c>
      <c r="H35" s="124">
        <f t="shared" si="3"/>
        <v>0</v>
      </c>
    </row>
    <row r="36" spans="1:8" ht="21.75" customHeight="1" thickBot="1" thickTop="1">
      <c r="A36" s="257">
        <v>25</v>
      </c>
      <c r="B36" s="258" t="s">
        <v>27</v>
      </c>
      <c r="C36" s="123"/>
      <c r="D36" s="123"/>
      <c r="E36" s="123"/>
      <c r="F36" s="123"/>
      <c r="G36" s="136">
        <f t="shared" si="0"/>
        <v>0</v>
      </c>
      <c r="H36" s="124">
        <f t="shared" si="3"/>
        <v>0</v>
      </c>
    </row>
    <row r="37" spans="1:8" ht="21.75" customHeight="1" thickBot="1" thickTop="1">
      <c r="A37" s="257">
        <v>26</v>
      </c>
      <c r="B37" s="261" t="s">
        <v>29</v>
      </c>
      <c r="C37" s="130"/>
      <c r="D37" s="130"/>
      <c r="E37" s="130"/>
      <c r="F37" s="130"/>
      <c r="G37" s="136">
        <f t="shared" si="0"/>
        <v>0</v>
      </c>
      <c r="H37" s="124">
        <f t="shared" si="3"/>
        <v>0</v>
      </c>
    </row>
    <row r="38" spans="1:8" s="10" customFormat="1" ht="21.75" customHeight="1" thickBot="1" thickTop="1">
      <c r="A38" s="324" t="s">
        <v>123</v>
      </c>
      <c r="B38" s="324"/>
      <c r="C38" s="132"/>
      <c r="D38" s="132"/>
      <c r="E38" s="132"/>
      <c r="F38" s="132"/>
      <c r="G38" s="136">
        <f t="shared" si="0"/>
        <v>0</v>
      </c>
      <c r="H38" s="133">
        <f>+G38/4</f>
        <v>0</v>
      </c>
    </row>
    <row r="39" spans="1:8" ht="21.75" customHeight="1" thickBot="1" thickTop="1">
      <c r="A39" s="255">
        <v>27</v>
      </c>
      <c r="B39" s="256" t="s">
        <v>30</v>
      </c>
      <c r="C39" s="125"/>
      <c r="D39" s="125"/>
      <c r="E39" s="125"/>
      <c r="F39" s="125"/>
      <c r="G39" s="136">
        <f t="shared" si="0"/>
        <v>0</v>
      </c>
      <c r="H39" s="134">
        <f>+G39/4</f>
        <v>0</v>
      </c>
    </row>
    <row r="40" spans="1:8" ht="21.75" customHeight="1" thickBot="1" thickTop="1">
      <c r="A40" s="257">
        <v>28</v>
      </c>
      <c r="B40" s="258" t="s">
        <v>31</v>
      </c>
      <c r="C40" s="123"/>
      <c r="D40" s="123"/>
      <c r="E40" s="123"/>
      <c r="F40" s="123"/>
      <c r="G40" s="136">
        <f t="shared" si="0"/>
        <v>0</v>
      </c>
      <c r="H40" s="124">
        <f>+G40/4</f>
        <v>0</v>
      </c>
    </row>
    <row r="41" spans="1:8" ht="21.75" customHeight="1" thickBot="1" thickTop="1">
      <c r="A41" s="257">
        <v>29</v>
      </c>
      <c r="B41" s="258" t="s">
        <v>32</v>
      </c>
      <c r="C41" s="123"/>
      <c r="D41" s="123"/>
      <c r="E41" s="123"/>
      <c r="F41" s="123"/>
      <c r="G41" s="136">
        <f t="shared" si="0"/>
        <v>0</v>
      </c>
      <c r="H41" s="124">
        <f aca="true" t="shared" si="4" ref="H41:H50">+G41/4</f>
        <v>0</v>
      </c>
    </row>
    <row r="42" spans="1:8" ht="21.75" customHeight="1" thickBot="1" thickTop="1">
      <c r="A42" s="257">
        <v>30</v>
      </c>
      <c r="B42" s="258" t="s">
        <v>33</v>
      </c>
      <c r="C42" s="123"/>
      <c r="D42" s="123"/>
      <c r="E42" s="123"/>
      <c r="F42" s="123"/>
      <c r="G42" s="136">
        <f t="shared" si="0"/>
        <v>0</v>
      </c>
      <c r="H42" s="124">
        <f t="shared" si="4"/>
        <v>0</v>
      </c>
    </row>
    <row r="43" spans="1:8" ht="21.75" customHeight="1" thickBot="1" thickTop="1">
      <c r="A43" s="257">
        <v>31</v>
      </c>
      <c r="B43" s="258" t="s">
        <v>34</v>
      </c>
      <c r="C43" s="123"/>
      <c r="D43" s="123"/>
      <c r="E43" s="123"/>
      <c r="F43" s="123"/>
      <c r="G43" s="136">
        <f t="shared" si="0"/>
        <v>0</v>
      </c>
      <c r="H43" s="124">
        <f t="shared" si="4"/>
        <v>0</v>
      </c>
    </row>
    <row r="44" spans="1:8" ht="21.75" customHeight="1" thickBot="1" thickTop="1">
      <c r="A44" s="257">
        <v>32</v>
      </c>
      <c r="B44" s="258" t="s">
        <v>35</v>
      </c>
      <c r="C44" s="123"/>
      <c r="D44" s="123"/>
      <c r="E44" s="123"/>
      <c r="F44" s="123"/>
      <c r="G44" s="136">
        <f t="shared" si="0"/>
        <v>0</v>
      </c>
      <c r="H44" s="124">
        <f t="shared" si="4"/>
        <v>0</v>
      </c>
    </row>
    <row r="45" spans="1:8" ht="21.75" customHeight="1" thickBot="1" thickTop="1">
      <c r="A45" s="257">
        <v>33</v>
      </c>
      <c r="B45" s="258" t="s">
        <v>36</v>
      </c>
      <c r="C45" s="123"/>
      <c r="D45" s="123"/>
      <c r="E45" s="123"/>
      <c r="F45" s="123"/>
      <c r="G45" s="136">
        <f t="shared" si="0"/>
        <v>0</v>
      </c>
      <c r="H45" s="124">
        <f t="shared" si="4"/>
        <v>0</v>
      </c>
    </row>
    <row r="46" spans="1:8" ht="21.75" customHeight="1" thickBot="1" thickTop="1">
      <c r="A46" s="257">
        <v>34</v>
      </c>
      <c r="B46" s="258" t="s">
        <v>37</v>
      </c>
      <c r="C46" s="123"/>
      <c r="D46" s="123"/>
      <c r="E46" s="123"/>
      <c r="F46" s="123"/>
      <c r="G46" s="136">
        <f t="shared" si="0"/>
        <v>0</v>
      </c>
      <c r="H46" s="124">
        <f t="shared" si="4"/>
        <v>0</v>
      </c>
    </row>
    <row r="47" spans="1:8" ht="21.75" customHeight="1" thickBot="1" thickTop="1">
      <c r="A47" s="257">
        <v>35</v>
      </c>
      <c r="B47" s="258" t="s">
        <v>38</v>
      </c>
      <c r="C47" s="123"/>
      <c r="D47" s="123"/>
      <c r="E47" s="123"/>
      <c r="F47" s="123"/>
      <c r="G47" s="136">
        <f t="shared" si="0"/>
        <v>0</v>
      </c>
      <c r="H47" s="124">
        <f t="shared" si="4"/>
        <v>0</v>
      </c>
    </row>
    <row r="48" spans="1:8" ht="21.75" customHeight="1" thickBot="1" thickTop="1">
      <c r="A48" s="257">
        <v>36</v>
      </c>
      <c r="B48" s="258" t="s">
        <v>39</v>
      </c>
      <c r="C48" s="123"/>
      <c r="D48" s="123"/>
      <c r="E48" s="123"/>
      <c r="F48" s="123"/>
      <c r="G48" s="136">
        <f t="shared" si="0"/>
        <v>0</v>
      </c>
      <c r="H48" s="124">
        <f t="shared" si="4"/>
        <v>0</v>
      </c>
    </row>
    <row r="49" spans="1:8" ht="21.75" customHeight="1" thickBot="1" thickTop="1">
      <c r="A49" s="257">
        <v>37</v>
      </c>
      <c r="B49" s="259" t="s">
        <v>79</v>
      </c>
      <c r="C49" s="126"/>
      <c r="D49" s="126"/>
      <c r="E49" s="126"/>
      <c r="F49" s="126"/>
      <c r="G49" s="136">
        <f t="shared" si="0"/>
        <v>0</v>
      </c>
      <c r="H49" s="124">
        <f t="shared" si="4"/>
        <v>0</v>
      </c>
    </row>
    <row r="50" spans="1:8" ht="21.75" customHeight="1" thickBot="1" thickTop="1">
      <c r="A50" s="257">
        <v>38</v>
      </c>
      <c r="B50" s="261" t="s">
        <v>28</v>
      </c>
      <c r="C50" s="130"/>
      <c r="D50" s="130"/>
      <c r="E50" s="130"/>
      <c r="F50" s="130"/>
      <c r="G50" s="136">
        <f t="shared" si="0"/>
        <v>0</v>
      </c>
      <c r="H50" s="124">
        <f t="shared" si="4"/>
        <v>0</v>
      </c>
    </row>
    <row r="51" spans="1:8" s="10" customFormat="1" ht="21.75" customHeight="1" thickBot="1" thickTop="1">
      <c r="A51" s="324" t="s">
        <v>124</v>
      </c>
      <c r="B51" s="324"/>
      <c r="C51" s="132"/>
      <c r="D51" s="132"/>
      <c r="E51" s="132"/>
      <c r="F51" s="132"/>
      <c r="G51" s="136">
        <f t="shared" si="0"/>
        <v>0</v>
      </c>
      <c r="H51" s="133">
        <f>+G51/4</f>
        <v>0</v>
      </c>
    </row>
    <row r="52" spans="1:8" ht="21.75" customHeight="1" thickBot="1" thickTop="1">
      <c r="A52" s="255">
        <v>39</v>
      </c>
      <c r="B52" s="256" t="s">
        <v>40</v>
      </c>
      <c r="C52" s="125"/>
      <c r="D52" s="125"/>
      <c r="E52" s="125"/>
      <c r="F52" s="125"/>
      <c r="G52" s="136">
        <f t="shared" si="0"/>
        <v>0</v>
      </c>
      <c r="H52" s="134">
        <f>+G52/4</f>
        <v>0</v>
      </c>
    </row>
    <row r="53" spans="1:8" ht="21.75" customHeight="1" thickBot="1" thickTop="1">
      <c r="A53" s="257">
        <v>40</v>
      </c>
      <c r="B53" s="258" t="s">
        <v>41</v>
      </c>
      <c r="C53" s="123"/>
      <c r="D53" s="123"/>
      <c r="E53" s="123"/>
      <c r="F53" s="123"/>
      <c r="G53" s="136">
        <f t="shared" si="0"/>
        <v>0</v>
      </c>
      <c r="H53" s="124">
        <f>+G53/4</f>
        <v>0</v>
      </c>
    </row>
    <row r="54" spans="1:8" ht="21.75" customHeight="1" thickBot="1" thickTop="1">
      <c r="A54" s="257">
        <v>41</v>
      </c>
      <c r="B54" s="258" t="s">
        <v>42</v>
      </c>
      <c r="C54" s="123"/>
      <c r="D54" s="123"/>
      <c r="E54" s="123"/>
      <c r="F54" s="123"/>
      <c r="G54" s="136">
        <f t="shared" si="0"/>
        <v>0</v>
      </c>
      <c r="H54" s="124">
        <f>+G54/4</f>
        <v>0</v>
      </c>
    </row>
    <row r="55" spans="1:8" ht="21.75" customHeight="1" thickBot="1" thickTop="1">
      <c r="A55" s="257">
        <v>42</v>
      </c>
      <c r="B55" s="258" t="s">
        <v>43</v>
      </c>
      <c r="C55" s="123"/>
      <c r="D55" s="123"/>
      <c r="E55" s="123"/>
      <c r="F55" s="123"/>
      <c r="G55" s="136">
        <f t="shared" si="0"/>
        <v>0</v>
      </c>
      <c r="H55" s="124">
        <f>+G55/4</f>
        <v>0</v>
      </c>
    </row>
    <row r="56" spans="1:8" ht="21.75" customHeight="1" thickBot="1" thickTop="1">
      <c r="A56" s="257">
        <v>43</v>
      </c>
      <c r="B56" s="258" t="s">
        <v>44</v>
      </c>
      <c r="C56" s="123"/>
      <c r="D56" s="123"/>
      <c r="E56" s="123"/>
      <c r="F56" s="123"/>
      <c r="G56" s="136">
        <f t="shared" si="0"/>
        <v>0</v>
      </c>
      <c r="H56" s="124">
        <f>+D56+C56</f>
        <v>0</v>
      </c>
    </row>
    <row r="57" spans="1:8" ht="21.75" customHeight="1" thickBot="1" thickTop="1">
      <c r="A57" s="257">
        <v>44</v>
      </c>
      <c r="B57" s="258" t="s">
        <v>45</v>
      </c>
      <c r="C57" s="123"/>
      <c r="D57" s="123"/>
      <c r="E57" s="123"/>
      <c r="F57" s="123"/>
      <c r="G57" s="136">
        <f t="shared" si="0"/>
        <v>0</v>
      </c>
      <c r="H57" s="124">
        <f>+D57+C57</f>
        <v>0</v>
      </c>
    </row>
    <row r="58" spans="1:8" ht="21.75" customHeight="1" thickBot="1" thickTop="1">
      <c r="A58" s="257">
        <v>45</v>
      </c>
      <c r="B58" s="258" t="s">
        <v>46</v>
      </c>
      <c r="C58" s="123"/>
      <c r="D58" s="123"/>
      <c r="E58" s="123"/>
      <c r="F58" s="123"/>
      <c r="G58" s="136">
        <f t="shared" si="0"/>
        <v>0</v>
      </c>
      <c r="H58" s="124">
        <f>+D58+C58</f>
        <v>0</v>
      </c>
    </row>
    <row r="59" spans="1:8" ht="21.75" customHeight="1" thickBot="1" thickTop="1">
      <c r="A59" s="257">
        <v>46</v>
      </c>
      <c r="B59" s="259" t="s">
        <v>47</v>
      </c>
      <c r="C59" s="126"/>
      <c r="D59" s="126"/>
      <c r="E59" s="126"/>
      <c r="F59" s="126"/>
      <c r="G59" s="136">
        <f t="shared" si="0"/>
        <v>0</v>
      </c>
      <c r="H59" s="127">
        <f>+D59+C59</f>
        <v>0</v>
      </c>
    </row>
    <row r="60" spans="1:8" s="10" customFormat="1" ht="21.75" customHeight="1" thickBot="1" thickTop="1">
      <c r="A60" s="324" t="s">
        <v>125</v>
      </c>
      <c r="B60" s="324"/>
      <c r="C60" s="132"/>
      <c r="D60" s="132"/>
      <c r="E60" s="132"/>
      <c r="F60" s="132"/>
      <c r="G60" s="136">
        <f t="shared" si="0"/>
        <v>0</v>
      </c>
      <c r="H60" s="133">
        <f>+G60/4</f>
        <v>0</v>
      </c>
    </row>
    <row r="61" spans="1:8" ht="21.75" customHeight="1" thickBot="1" thickTop="1">
      <c r="A61" s="255">
        <v>47</v>
      </c>
      <c r="B61" s="256" t="s">
        <v>48</v>
      </c>
      <c r="C61" s="125"/>
      <c r="D61" s="125"/>
      <c r="E61" s="125"/>
      <c r="F61" s="125"/>
      <c r="G61" s="136">
        <f t="shared" si="0"/>
        <v>0</v>
      </c>
      <c r="H61" s="134">
        <f>+G61/4</f>
        <v>0</v>
      </c>
    </row>
    <row r="62" spans="1:8" ht="21.75" customHeight="1" thickBot="1" thickTop="1">
      <c r="A62" s="257">
        <v>48</v>
      </c>
      <c r="B62" s="258" t="s">
        <v>49</v>
      </c>
      <c r="C62" s="123"/>
      <c r="D62" s="123"/>
      <c r="E62" s="123"/>
      <c r="F62" s="123"/>
      <c r="G62" s="136">
        <f t="shared" si="0"/>
        <v>0</v>
      </c>
      <c r="H62" s="124">
        <f>+G62/4</f>
        <v>0</v>
      </c>
    </row>
    <row r="63" spans="1:8" ht="21.75" customHeight="1" thickBot="1" thickTop="1">
      <c r="A63" s="257">
        <v>49</v>
      </c>
      <c r="B63" s="258" t="s">
        <v>50</v>
      </c>
      <c r="C63" s="123"/>
      <c r="D63" s="123"/>
      <c r="E63" s="123"/>
      <c r="F63" s="123"/>
      <c r="G63" s="136">
        <f t="shared" si="0"/>
        <v>0</v>
      </c>
      <c r="H63" s="124">
        <f aca="true" t="shared" si="5" ref="H63:H69">+G63/4</f>
        <v>0</v>
      </c>
    </row>
    <row r="64" spans="1:8" ht="21.75" customHeight="1" thickBot="1" thickTop="1">
      <c r="A64" s="257">
        <v>50</v>
      </c>
      <c r="B64" s="258" t="s">
        <v>51</v>
      </c>
      <c r="C64" s="123"/>
      <c r="D64" s="123"/>
      <c r="E64" s="123"/>
      <c r="F64" s="123"/>
      <c r="G64" s="136">
        <f t="shared" si="0"/>
        <v>0</v>
      </c>
      <c r="H64" s="124">
        <f t="shared" si="5"/>
        <v>0</v>
      </c>
    </row>
    <row r="65" spans="1:8" ht="21.75" customHeight="1" thickBot="1" thickTop="1">
      <c r="A65" s="257">
        <v>51</v>
      </c>
      <c r="B65" s="258" t="s">
        <v>52</v>
      </c>
      <c r="C65" s="123"/>
      <c r="D65" s="123"/>
      <c r="E65" s="123"/>
      <c r="F65" s="123"/>
      <c r="G65" s="136">
        <f t="shared" si="0"/>
        <v>0</v>
      </c>
      <c r="H65" s="124">
        <f t="shared" si="5"/>
        <v>0</v>
      </c>
    </row>
    <row r="66" spans="1:8" ht="21.75" customHeight="1" thickBot="1" thickTop="1">
      <c r="A66" s="257">
        <v>52</v>
      </c>
      <c r="B66" s="258" t="s">
        <v>53</v>
      </c>
      <c r="C66" s="123"/>
      <c r="D66" s="123"/>
      <c r="E66" s="123"/>
      <c r="F66" s="123"/>
      <c r="G66" s="136">
        <f t="shared" si="0"/>
        <v>0</v>
      </c>
      <c r="H66" s="124">
        <f t="shared" si="5"/>
        <v>0</v>
      </c>
    </row>
    <row r="67" spans="1:8" ht="21.75" customHeight="1" thickBot="1" thickTop="1">
      <c r="A67" s="257">
        <v>53</v>
      </c>
      <c r="B67" s="258" t="s">
        <v>54</v>
      </c>
      <c r="C67" s="123"/>
      <c r="D67" s="123"/>
      <c r="E67" s="123"/>
      <c r="F67" s="123"/>
      <c r="G67" s="136">
        <f t="shared" si="0"/>
        <v>0</v>
      </c>
      <c r="H67" s="124">
        <f t="shared" si="5"/>
        <v>0</v>
      </c>
    </row>
    <row r="68" spans="1:8" ht="21.75" customHeight="1" thickBot="1" thickTop="1">
      <c r="A68" s="257">
        <v>54</v>
      </c>
      <c r="B68" s="258" t="s">
        <v>55</v>
      </c>
      <c r="C68" s="123"/>
      <c r="D68" s="123"/>
      <c r="E68" s="123"/>
      <c r="F68" s="123"/>
      <c r="G68" s="136">
        <f t="shared" si="0"/>
        <v>0</v>
      </c>
      <c r="H68" s="124">
        <f t="shared" si="5"/>
        <v>0</v>
      </c>
    </row>
    <row r="69" spans="1:8" ht="21.75" customHeight="1" thickBot="1" thickTop="1">
      <c r="A69" s="257">
        <v>55</v>
      </c>
      <c r="B69" s="259" t="s">
        <v>56</v>
      </c>
      <c r="C69" s="126"/>
      <c r="D69" s="126"/>
      <c r="E69" s="126"/>
      <c r="F69" s="126"/>
      <c r="G69" s="136">
        <f t="shared" si="0"/>
        <v>0</v>
      </c>
      <c r="H69" s="124">
        <f t="shared" si="5"/>
        <v>0</v>
      </c>
    </row>
    <row r="70" spans="1:8" s="10" customFormat="1" ht="21.75" customHeight="1" thickBot="1" thickTop="1">
      <c r="A70" s="324" t="s">
        <v>126</v>
      </c>
      <c r="B70" s="324"/>
      <c r="C70" s="132"/>
      <c r="D70" s="132"/>
      <c r="E70" s="132"/>
      <c r="F70" s="132"/>
      <c r="G70" s="136">
        <f t="shared" si="0"/>
        <v>0</v>
      </c>
      <c r="H70" s="133">
        <f>+G70/4</f>
        <v>0</v>
      </c>
    </row>
    <row r="71" spans="1:8" ht="21.75" customHeight="1" thickBot="1" thickTop="1">
      <c r="A71" s="255">
        <v>56</v>
      </c>
      <c r="B71" s="256" t="s">
        <v>57</v>
      </c>
      <c r="C71" s="125"/>
      <c r="D71" s="125"/>
      <c r="E71" s="125"/>
      <c r="F71" s="125"/>
      <c r="G71" s="136">
        <f t="shared" si="0"/>
        <v>0</v>
      </c>
      <c r="H71" s="134">
        <f>+G71/4</f>
        <v>0</v>
      </c>
    </row>
    <row r="72" spans="1:8" ht="21.75" customHeight="1" thickBot="1" thickTop="1">
      <c r="A72" s="257">
        <v>57</v>
      </c>
      <c r="B72" s="258" t="s">
        <v>58</v>
      </c>
      <c r="C72" s="123"/>
      <c r="D72" s="123"/>
      <c r="E72" s="123"/>
      <c r="F72" s="123"/>
      <c r="G72" s="136">
        <f t="shared" si="0"/>
        <v>0</v>
      </c>
      <c r="H72" s="124">
        <f>+G72/4</f>
        <v>0</v>
      </c>
    </row>
    <row r="73" spans="1:8" ht="21.75" customHeight="1" thickBot="1" thickTop="1">
      <c r="A73" s="257">
        <v>58</v>
      </c>
      <c r="B73" s="258" t="s">
        <v>59</v>
      </c>
      <c r="C73" s="123"/>
      <c r="D73" s="123"/>
      <c r="E73" s="123"/>
      <c r="F73" s="123"/>
      <c r="G73" s="136">
        <f t="shared" si="0"/>
        <v>0</v>
      </c>
      <c r="H73" s="124">
        <f aca="true" t="shared" si="6" ref="H73:H78">+G73/4</f>
        <v>0</v>
      </c>
    </row>
    <row r="74" spans="1:8" ht="21.75" customHeight="1" thickBot="1" thickTop="1">
      <c r="A74" s="257">
        <v>59</v>
      </c>
      <c r="B74" s="258" t="s">
        <v>60</v>
      </c>
      <c r="C74" s="123"/>
      <c r="D74" s="123"/>
      <c r="E74" s="123"/>
      <c r="F74" s="123"/>
      <c r="G74" s="136">
        <f aca="true" t="shared" si="7" ref="G74:G94">+F74+E74+D74+C74</f>
        <v>0</v>
      </c>
      <c r="H74" s="124">
        <f t="shared" si="6"/>
        <v>0</v>
      </c>
    </row>
    <row r="75" spans="1:8" ht="21.75" customHeight="1" thickBot="1" thickTop="1">
      <c r="A75" s="257">
        <v>60</v>
      </c>
      <c r="B75" s="258" t="s">
        <v>61</v>
      </c>
      <c r="C75" s="123"/>
      <c r="D75" s="123"/>
      <c r="E75" s="123"/>
      <c r="F75" s="123"/>
      <c r="G75" s="136">
        <f t="shared" si="7"/>
        <v>0</v>
      </c>
      <c r="H75" s="124">
        <f t="shared" si="6"/>
        <v>0</v>
      </c>
    </row>
    <row r="76" spans="1:8" ht="21.75" customHeight="1" thickBot="1" thickTop="1">
      <c r="A76" s="257">
        <v>61</v>
      </c>
      <c r="B76" s="258" t="s">
        <v>62</v>
      </c>
      <c r="C76" s="123"/>
      <c r="D76" s="123"/>
      <c r="E76" s="123"/>
      <c r="F76" s="123"/>
      <c r="G76" s="136">
        <f t="shared" si="7"/>
        <v>0</v>
      </c>
      <c r="H76" s="124">
        <f t="shared" si="6"/>
        <v>0</v>
      </c>
    </row>
    <row r="77" spans="1:8" ht="21.75" customHeight="1" thickBot="1" thickTop="1">
      <c r="A77" s="257">
        <v>62</v>
      </c>
      <c r="B77" s="259" t="s">
        <v>63</v>
      </c>
      <c r="C77" s="126"/>
      <c r="D77" s="126"/>
      <c r="E77" s="126"/>
      <c r="F77" s="126"/>
      <c r="G77" s="136">
        <f t="shared" si="7"/>
        <v>0</v>
      </c>
      <c r="H77" s="124">
        <f t="shared" si="6"/>
        <v>0</v>
      </c>
    </row>
    <row r="78" spans="1:8" ht="21.75" customHeight="1" thickBot="1" thickTop="1">
      <c r="A78" s="257">
        <v>63</v>
      </c>
      <c r="B78" s="258" t="s">
        <v>10</v>
      </c>
      <c r="C78" s="123"/>
      <c r="D78" s="123"/>
      <c r="E78" s="123"/>
      <c r="F78" s="123"/>
      <c r="G78" s="136">
        <f t="shared" si="7"/>
        <v>0</v>
      </c>
      <c r="H78" s="124">
        <f t="shared" si="6"/>
        <v>0</v>
      </c>
    </row>
    <row r="79" spans="1:8" s="10" customFormat="1" ht="21.75" customHeight="1" thickBot="1" thickTop="1">
      <c r="A79" s="324" t="s">
        <v>127</v>
      </c>
      <c r="B79" s="324"/>
      <c r="C79" s="132"/>
      <c r="D79" s="132"/>
      <c r="E79" s="132"/>
      <c r="F79" s="132"/>
      <c r="G79" s="136">
        <f t="shared" si="7"/>
        <v>0</v>
      </c>
      <c r="H79" s="133">
        <f>+G79/4</f>
        <v>0</v>
      </c>
    </row>
    <row r="80" spans="1:8" ht="21.75" customHeight="1" thickBot="1" thickTop="1">
      <c r="A80" s="255">
        <v>64</v>
      </c>
      <c r="B80" s="256" t="s">
        <v>64</v>
      </c>
      <c r="C80" s="125"/>
      <c r="D80" s="125"/>
      <c r="E80" s="125"/>
      <c r="F80" s="125"/>
      <c r="G80" s="136">
        <f t="shared" si="7"/>
        <v>0</v>
      </c>
      <c r="H80" s="134">
        <f>+G80/4</f>
        <v>0</v>
      </c>
    </row>
    <row r="81" spans="1:8" ht="21.75" customHeight="1" thickBot="1" thickTop="1">
      <c r="A81" s="257">
        <v>65</v>
      </c>
      <c r="B81" s="258" t="s">
        <v>65</v>
      </c>
      <c r="C81" s="123"/>
      <c r="D81" s="123"/>
      <c r="E81" s="123"/>
      <c r="F81" s="123"/>
      <c r="G81" s="136">
        <f t="shared" si="7"/>
        <v>0</v>
      </c>
      <c r="H81" s="124">
        <f>+G81/4</f>
        <v>0</v>
      </c>
    </row>
    <row r="82" spans="1:8" ht="21.75" customHeight="1" thickBot="1" thickTop="1">
      <c r="A82" s="257">
        <v>66</v>
      </c>
      <c r="B82" s="258" t="s">
        <v>66</v>
      </c>
      <c r="C82" s="123"/>
      <c r="D82" s="123"/>
      <c r="E82" s="123"/>
      <c r="F82" s="123"/>
      <c r="G82" s="136">
        <f t="shared" si="7"/>
        <v>0</v>
      </c>
      <c r="H82" s="124">
        <f aca="true" t="shared" si="8" ref="H82:H88">+G82/4</f>
        <v>0</v>
      </c>
    </row>
    <row r="83" spans="1:8" ht="21.75" customHeight="1" thickBot="1" thickTop="1">
      <c r="A83" s="257">
        <v>67</v>
      </c>
      <c r="B83" s="258" t="s">
        <v>67</v>
      </c>
      <c r="C83" s="123"/>
      <c r="D83" s="123"/>
      <c r="E83" s="123"/>
      <c r="F83" s="123"/>
      <c r="G83" s="136">
        <f t="shared" si="7"/>
        <v>0</v>
      </c>
      <c r="H83" s="124">
        <f t="shared" si="8"/>
        <v>0</v>
      </c>
    </row>
    <row r="84" spans="1:8" ht="21.75" customHeight="1" thickBot="1" thickTop="1">
      <c r="A84" s="262">
        <v>68</v>
      </c>
      <c r="B84" s="259" t="s">
        <v>68</v>
      </c>
      <c r="C84" s="126"/>
      <c r="D84" s="126"/>
      <c r="E84" s="126"/>
      <c r="F84" s="126"/>
      <c r="G84" s="136">
        <f t="shared" si="7"/>
        <v>0</v>
      </c>
      <c r="H84" s="124">
        <f t="shared" si="8"/>
        <v>0</v>
      </c>
    </row>
    <row r="85" spans="1:8" ht="21.75" customHeight="1" thickBot="1" thickTop="1">
      <c r="A85" s="257">
        <v>69</v>
      </c>
      <c r="B85" s="258" t="s">
        <v>69</v>
      </c>
      <c r="C85" s="123"/>
      <c r="D85" s="123"/>
      <c r="E85" s="123"/>
      <c r="F85" s="123"/>
      <c r="G85" s="136">
        <f t="shared" si="7"/>
        <v>0</v>
      </c>
      <c r="H85" s="124">
        <f t="shared" si="8"/>
        <v>0</v>
      </c>
    </row>
    <row r="86" spans="1:8" ht="21.75" customHeight="1" thickBot="1" thickTop="1">
      <c r="A86" s="257">
        <v>70</v>
      </c>
      <c r="B86" s="258" t="s">
        <v>70</v>
      </c>
      <c r="C86" s="123"/>
      <c r="D86" s="123"/>
      <c r="E86" s="123"/>
      <c r="F86" s="123"/>
      <c r="G86" s="136">
        <f t="shared" si="7"/>
        <v>0</v>
      </c>
      <c r="H86" s="124">
        <f t="shared" si="8"/>
        <v>0</v>
      </c>
    </row>
    <row r="87" spans="1:8" ht="21.75" customHeight="1" thickBot="1" thickTop="1">
      <c r="A87" s="257">
        <v>71</v>
      </c>
      <c r="B87" s="258" t="s">
        <v>71</v>
      </c>
      <c r="C87" s="123"/>
      <c r="D87" s="123"/>
      <c r="E87" s="123"/>
      <c r="F87" s="123"/>
      <c r="G87" s="136">
        <f t="shared" si="7"/>
        <v>0</v>
      </c>
      <c r="H87" s="124">
        <f t="shared" si="8"/>
        <v>0</v>
      </c>
    </row>
    <row r="88" spans="1:8" ht="21.75" customHeight="1" thickBot="1" thickTop="1">
      <c r="A88" s="263">
        <v>72</v>
      </c>
      <c r="B88" s="261" t="s">
        <v>74</v>
      </c>
      <c r="C88" s="130"/>
      <c r="D88" s="130"/>
      <c r="E88" s="130"/>
      <c r="F88" s="130"/>
      <c r="G88" s="136">
        <f t="shared" si="7"/>
        <v>0</v>
      </c>
      <c r="H88" s="124">
        <f t="shared" si="8"/>
        <v>0</v>
      </c>
    </row>
    <row r="89" spans="1:8" s="10" customFormat="1" ht="21.75" customHeight="1" thickBot="1" thickTop="1">
      <c r="A89" s="324" t="s">
        <v>128</v>
      </c>
      <c r="B89" s="324"/>
      <c r="C89" s="132"/>
      <c r="D89" s="132"/>
      <c r="E89" s="132"/>
      <c r="F89" s="132"/>
      <c r="G89" s="136">
        <f t="shared" si="7"/>
        <v>0</v>
      </c>
      <c r="H89" s="133">
        <f aca="true" t="shared" si="9" ref="H89:H94">+G89/4</f>
        <v>0</v>
      </c>
    </row>
    <row r="90" spans="1:8" ht="21.75" customHeight="1" thickBot="1" thickTop="1">
      <c r="A90" s="257">
        <v>73</v>
      </c>
      <c r="B90" s="258" t="s">
        <v>72</v>
      </c>
      <c r="C90" s="123"/>
      <c r="D90" s="123"/>
      <c r="E90" s="123"/>
      <c r="F90" s="123"/>
      <c r="G90" s="136">
        <f t="shared" si="7"/>
        <v>0</v>
      </c>
      <c r="H90" s="134">
        <f t="shared" si="9"/>
        <v>0</v>
      </c>
    </row>
    <row r="91" spans="1:8" ht="21.75" customHeight="1" thickBot="1" thickTop="1">
      <c r="A91" s="257">
        <v>74</v>
      </c>
      <c r="B91" s="258" t="s">
        <v>73</v>
      </c>
      <c r="C91" s="123"/>
      <c r="D91" s="123"/>
      <c r="E91" s="123"/>
      <c r="F91" s="123"/>
      <c r="G91" s="136">
        <f t="shared" si="7"/>
        <v>0</v>
      </c>
      <c r="H91" s="124">
        <f t="shared" si="9"/>
        <v>0</v>
      </c>
    </row>
    <row r="92" spans="1:8" ht="21.75" customHeight="1" thickBot="1" thickTop="1">
      <c r="A92" s="257">
        <v>75</v>
      </c>
      <c r="B92" s="258" t="s">
        <v>75</v>
      </c>
      <c r="C92" s="123"/>
      <c r="D92" s="123"/>
      <c r="E92" s="123"/>
      <c r="F92" s="123"/>
      <c r="G92" s="136">
        <f t="shared" si="7"/>
        <v>0</v>
      </c>
      <c r="H92" s="124">
        <f t="shared" si="9"/>
        <v>0</v>
      </c>
    </row>
    <row r="93" spans="1:8" ht="21.75" customHeight="1" thickBot="1" thickTop="1">
      <c r="A93" s="257">
        <v>76</v>
      </c>
      <c r="B93" s="258" t="s">
        <v>76</v>
      </c>
      <c r="C93" s="123"/>
      <c r="D93" s="123"/>
      <c r="E93" s="123"/>
      <c r="F93" s="123"/>
      <c r="G93" s="136">
        <f t="shared" si="7"/>
        <v>0</v>
      </c>
      <c r="H93" s="124">
        <f t="shared" si="9"/>
        <v>0</v>
      </c>
    </row>
    <row r="94" spans="1:8" ht="21.75" customHeight="1" thickBot="1" thickTop="1">
      <c r="A94" s="264">
        <v>77</v>
      </c>
      <c r="B94" s="265" t="s">
        <v>77</v>
      </c>
      <c r="C94" s="185"/>
      <c r="D94" s="185"/>
      <c r="E94" s="185"/>
      <c r="F94" s="185"/>
      <c r="G94" s="136">
        <f t="shared" si="7"/>
        <v>0</v>
      </c>
      <c r="H94" s="186">
        <f t="shared" si="9"/>
        <v>0</v>
      </c>
    </row>
    <row r="95" spans="1:7" ht="23.25">
      <c r="A95" s="254"/>
      <c r="B95" s="266"/>
      <c r="C95" s="128"/>
      <c r="D95" s="128"/>
      <c r="E95" s="128"/>
      <c r="F95" s="128"/>
      <c r="G95" s="137"/>
    </row>
    <row r="96" spans="1:7" ht="23.25">
      <c r="A96" s="321"/>
      <c r="B96" s="321"/>
      <c r="C96" s="321"/>
      <c r="D96" s="321"/>
      <c r="E96" s="217"/>
      <c r="F96" s="177"/>
      <c r="G96" s="138"/>
    </row>
  </sheetData>
  <sheetProtection/>
  <mergeCells count="22">
    <mergeCell ref="F6:F7"/>
    <mergeCell ref="G6:G7"/>
    <mergeCell ref="E6:E7"/>
    <mergeCell ref="A1:H1"/>
    <mergeCell ref="A2:H2"/>
    <mergeCell ref="A3:H3"/>
    <mergeCell ref="A4:H4"/>
    <mergeCell ref="A5:A8"/>
    <mergeCell ref="H5:H7"/>
    <mergeCell ref="A96:D96"/>
    <mergeCell ref="C6:C7"/>
    <mergeCell ref="A9:B9"/>
    <mergeCell ref="A19:B19"/>
    <mergeCell ref="A89:B89"/>
    <mergeCell ref="A38:B38"/>
    <mergeCell ref="A29:B29"/>
    <mergeCell ref="A60:B60"/>
    <mergeCell ref="A79:B79"/>
    <mergeCell ref="A70:B70"/>
    <mergeCell ref="D6:D7"/>
    <mergeCell ref="A51:B51"/>
    <mergeCell ref="B5:B8"/>
  </mergeCells>
  <printOptions horizontalCentered="1"/>
  <pageMargins left="0.16" right="0.15" top="0.37" bottom="0.16" header="0.16" footer="0.16"/>
  <pageSetup horizontalDpi="600" verticalDpi="600" orientation="portrait" paperSize="9" scale="69" r:id="rId1"/>
  <headerFooter>
    <oddHeader>&amp;R&amp;"Tahoma,Bold Italic"&amp;18สรุปผลคะแนนเฉลี่ย (4ตัวชี้วัด)</oddHeader>
    <oddFooter>&amp;R&amp;"Tahoma,Bold Italic"&amp;14&amp;D</oddFooter>
  </headerFooter>
  <rowBreaks count="1" manualBreakCount="1">
    <brk id="5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2">
      <selection activeCell="E6" sqref="E6:E7"/>
    </sheetView>
  </sheetViews>
  <sheetFormatPr defaultColWidth="9.140625" defaultRowHeight="15"/>
  <cols>
    <col min="1" max="1" width="12.8515625" style="2" customWidth="1"/>
    <col min="2" max="2" width="19.28125" style="3" customWidth="1"/>
    <col min="3" max="3" width="17.00390625" style="3" customWidth="1"/>
    <col min="4" max="4" width="21.00390625" style="3" customWidth="1"/>
    <col min="5" max="5" width="17.421875" style="3" customWidth="1"/>
    <col min="6" max="6" width="24.140625" style="6" customWidth="1"/>
    <col min="7" max="16384" width="9.140625" style="1" customWidth="1"/>
  </cols>
  <sheetData>
    <row r="1" spans="1:6" s="7" customFormat="1" ht="27.75" customHeight="1">
      <c r="A1" s="337" t="s">
        <v>139</v>
      </c>
      <c r="B1" s="337"/>
      <c r="C1" s="337"/>
      <c r="D1" s="337"/>
      <c r="E1" s="337"/>
      <c r="F1" s="337"/>
    </row>
    <row r="2" spans="1:6" s="22" customFormat="1" ht="27.75" customHeight="1">
      <c r="A2" s="338" t="s">
        <v>81</v>
      </c>
      <c r="B2" s="338"/>
      <c r="C2" s="338"/>
      <c r="D2" s="338"/>
      <c r="E2" s="338"/>
      <c r="F2" s="338"/>
    </row>
    <row r="3" spans="1:6" s="7" customFormat="1" ht="27.75" customHeight="1">
      <c r="A3" s="337" t="s">
        <v>151</v>
      </c>
      <c r="B3" s="337"/>
      <c r="C3" s="337"/>
      <c r="D3" s="337"/>
      <c r="E3" s="337"/>
      <c r="F3" s="337"/>
    </row>
    <row r="4" spans="1:6" s="4" customFormat="1" ht="27.75" customHeight="1" hidden="1">
      <c r="A4" s="339" t="s">
        <v>94</v>
      </c>
      <c r="B4" s="339"/>
      <c r="C4" s="339"/>
      <c r="D4" s="339"/>
      <c r="E4" s="339"/>
      <c r="F4" s="339"/>
    </row>
    <row r="5" spans="1:6" s="4" customFormat="1" ht="25.5" customHeight="1">
      <c r="A5" s="327" t="s">
        <v>91</v>
      </c>
      <c r="B5" s="250" t="s">
        <v>92</v>
      </c>
      <c r="C5" s="183" t="s">
        <v>93</v>
      </c>
      <c r="D5" s="183" t="s">
        <v>149</v>
      </c>
      <c r="E5" s="183" t="s">
        <v>150</v>
      </c>
      <c r="F5" s="332" t="s">
        <v>177</v>
      </c>
    </row>
    <row r="6" spans="1:6" s="4" customFormat="1" ht="44.25" customHeight="1">
      <c r="A6" s="327"/>
      <c r="B6" s="328" t="s">
        <v>144</v>
      </c>
      <c r="C6" s="326" t="s">
        <v>146</v>
      </c>
      <c r="D6" s="328" t="s">
        <v>148</v>
      </c>
      <c r="E6" s="328" t="s">
        <v>178</v>
      </c>
      <c r="F6" s="333"/>
    </row>
    <row r="7" spans="1:6" s="4" customFormat="1" ht="65.25" customHeight="1">
      <c r="A7" s="327"/>
      <c r="B7" s="329"/>
      <c r="C7" s="326"/>
      <c r="D7" s="329"/>
      <c r="E7" s="329"/>
      <c r="F7" s="334"/>
    </row>
    <row r="8" spans="1:6" s="4" customFormat="1" ht="28.5" customHeight="1">
      <c r="A8" s="327"/>
      <c r="B8" s="251" t="s">
        <v>2</v>
      </c>
      <c r="C8" s="14" t="s">
        <v>2</v>
      </c>
      <c r="D8" s="14" t="s">
        <v>2</v>
      </c>
      <c r="E8" s="14" t="s">
        <v>2</v>
      </c>
      <c r="F8" s="184" t="s">
        <v>2</v>
      </c>
    </row>
    <row r="9" spans="1:6" s="9" customFormat="1" ht="45.75" customHeight="1">
      <c r="A9" s="12" t="s">
        <v>82</v>
      </c>
      <c r="B9" s="16"/>
      <c r="C9" s="11"/>
      <c r="D9" s="11"/>
      <c r="E9" s="11"/>
      <c r="F9" s="8"/>
    </row>
    <row r="10" spans="1:6" s="9" customFormat="1" ht="45.75" customHeight="1">
      <c r="A10" s="12" t="s">
        <v>83</v>
      </c>
      <c r="B10" s="16"/>
      <c r="C10" s="11"/>
      <c r="D10" s="11"/>
      <c r="E10" s="11"/>
      <c r="F10" s="8"/>
    </row>
    <row r="11" spans="1:6" s="9" customFormat="1" ht="45.75" customHeight="1">
      <c r="A11" s="12" t="s">
        <v>84</v>
      </c>
      <c r="B11" s="16"/>
      <c r="C11" s="11"/>
      <c r="D11" s="11"/>
      <c r="E11" s="11"/>
      <c r="F11" s="8"/>
    </row>
    <row r="12" spans="1:6" s="9" customFormat="1" ht="45.75" customHeight="1">
      <c r="A12" s="12" t="s">
        <v>85</v>
      </c>
      <c r="B12" s="16"/>
      <c r="C12" s="11"/>
      <c r="D12" s="11"/>
      <c r="E12" s="11"/>
      <c r="F12" s="8"/>
    </row>
    <row r="13" spans="1:6" s="9" customFormat="1" ht="45.75" customHeight="1">
      <c r="A13" s="12" t="s">
        <v>86</v>
      </c>
      <c r="B13" s="16"/>
      <c r="C13" s="11"/>
      <c r="D13" s="11"/>
      <c r="E13" s="11"/>
      <c r="F13" s="8"/>
    </row>
    <row r="14" spans="1:6" s="9" customFormat="1" ht="45.75" customHeight="1">
      <c r="A14" s="12" t="s">
        <v>87</v>
      </c>
      <c r="B14" s="16"/>
      <c r="C14" s="11"/>
      <c r="D14" s="11"/>
      <c r="E14" s="11"/>
      <c r="F14" s="8"/>
    </row>
    <row r="15" spans="1:6" s="10" customFormat="1" ht="45.75" customHeight="1">
      <c r="A15" s="12" t="s">
        <v>88</v>
      </c>
      <c r="B15" s="16"/>
      <c r="C15" s="11"/>
      <c r="D15" s="11"/>
      <c r="E15" s="11"/>
      <c r="F15" s="8"/>
    </row>
    <row r="16" spans="1:6" s="10" customFormat="1" ht="45.75" customHeight="1">
      <c r="A16" s="12" t="s">
        <v>89</v>
      </c>
      <c r="B16" s="16"/>
      <c r="C16" s="11"/>
      <c r="D16" s="11"/>
      <c r="E16" s="11"/>
      <c r="F16" s="8"/>
    </row>
    <row r="17" spans="1:6" s="10" customFormat="1" ht="45.75" customHeight="1">
      <c r="A17" s="12" t="s">
        <v>90</v>
      </c>
      <c r="B17" s="16"/>
      <c r="C17" s="11"/>
      <c r="D17" s="11"/>
      <c r="E17" s="11"/>
      <c r="F17" s="8"/>
    </row>
    <row r="18" ht="21">
      <c r="B18" s="5"/>
    </row>
    <row r="19" spans="1:6" ht="21">
      <c r="A19" s="1"/>
      <c r="B19" s="1"/>
      <c r="C19" s="1"/>
      <c r="D19" s="1"/>
      <c r="E19" s="1"/>
      <c r="F19" s="1"/>
    </row>
    <row r="20" spans="1:6" ht="21">
      <c r="A20" s="1"/>
      <c r="B20" s="1"/>
      <c r="C20" s="1"/>
      <c r="D20" s="1"/>
      <c r="E20" s="1"/>
      <c r="F20" s="1"/>
    </row>
    <row r="21" spans="1:6" ht="21">
      <c r="A21" s="1"/>
      <c r="B21" s="1"/>
      <c r="C21" s="1"/>
      <c r="D21" s="1"/>
      <c r="E21" s="1"/>
      <c r="F21" s="1"/>
    </row>
    <row r="22" spans="1:6" ht="21">
      <c r="A22" s="13"/>
      <c r="B22" s="336"/>
      <c r="C22" s="336"/>
      <c r="D22" s="336"/>
      <c r="E22" s="336"/>
      <c r="F22" s="336"/>
    </row>
    <row r="23" spans="2:6" ht="21">
      <c r="B23" s="335"/>
      <c r="C23" s="335"/>
      <c r="D23" s="335"/>
      <c r="E23" s="335"/>
      <c r="F23" s="335"/>
    </row>
    <row r="24" spans="2:6" ht="21">
      <c r="B24" s="335"/>
      <c r="C24" s="335"/>
      <c r="D24" s="335"/>
      <c r="E24" s="335"/>
      <c r="F24" s="335"/>
    </row>
    <row r="25" spans="2:6" ht="21">
      <c r="B25" s="335"/>
      <c r="C25" s="335"/>
      <c r="D25" s="335"/>
      <c r="E25" s="335"/>
      <c r="F25" s="335"/>
    </row>
    <row r="26" spans="2:6" ht="21">
      <c r="B26" s="335"/>
      <c r="C26" s="335"/>
      <c r="D26" s="335"/>
      <c r="E26" s="335"/>
      <c r="F26" s="335"/>
    </row>
    <row r="27" spans="2:6" ht="21">
      <c r="B27" s="335"/>
      <c r="C27" s="335"/>
      <c r="D27" s="335"/>
      <c r="E27" s="335"/>
      <c r="F27" s="335"/>
    </row>
    <row r="28" spans="2:6" ht="21">
      <c r="B28" s="335"/>
      <c r="C28" s="335"/>
      <c r="D28" s="335"/>
      <c r="E28" s="335"/>
      <c r="F28" s="335"/>
    </row>
  </sheetData>
  <sheetProtection/>
  <mergeCells count="17">
    <mergeCell ref="A1:F1"/>
    <mergeCell ref="A2:F2"/>
    <mergeCell ref="A3:F3"/>
    <mergeCell ref="A4:F4"/>
    <mergeCell ref="A5:A8"/>
    <mergeCell ref="D6:D7"/>
    <mergeCell ref="E6:E7"/>
    <mergeCell ref="B6:B7"/>
    <mergeCell ref="C6:C7"/>
    <mergeCell ref="F5:F7"/>
    <mergeCell ref="B28:F28"/>
    <mergeCell ref="B22:F22"/>
    <mergeCell ref="B25:F25"/>
    <mergeCell ref="B26:F26"/>
    <mergeCell ref="B27:F27"/>
    <mergeCell ref="B23:F23"/>
    <mergeCell ref="B24:F24"/>
  </mergeCells>
  <printOptions horizontalCentered="1"/>
  <pageMargins left="0.16" right="0.15" top="0.52" bottom="0.2" header="0.13" footer="0.3"/>
  <pageSetup horizontalDpi="600" verticalDpi="600" orientation="portrait" paperSize="9" scale="90" r:id="rId1"/>
  <headerFooter>
    <oddHeader>&amp;R&amp;"Tahoma,Bold Italic"&amp;16สรุปผลคะแนน  (รอบที่ 2)</oddHeader>
    <oddFooter>&amp;R&amp;"Tahoma,Bold Italic"&amp;14&amp;D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</dc:creator>
  <cp:keywords/>
  <dc:description/>
  <cp:lastModifiedBy>mac</cp:lastModifiedBy>
  <cp:lastPrinted>2014-05-22T04:41:39Z</cp:lastPrinted>
  <dcterms:created xsi:type="dcterms:W3CDTF">2012-04-02T07:44:57Z</dcterms:created>
  <dcterms:modified xsi:type="dcterms:W3CDTF">2014-05-27T06:58:56Z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